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6080" windowHeight="1105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3" i="1" l="1"/>
  <c r="H4" i="1"/>
  <c r="H5" i="1"/>
  <c r="H2" i="1"/>
  <c r="F3" i="1"/>
  <c r="F4" i="1"/>
  <c r="F5" i="1"/>
  <c r="F2" i="1"/>
  <c r="D3" i="1"/>
  <c r="D4" i="1"/>
  <c r="D5" i="1"/>
  <c r="B3" i="1"/>
  <c r="B4" i="1"/>
  <c r="B5" i="1"/>
  <c r="B2" i="1"/>
  <c r="D2" i="1"/>
  <c r="J2" i="1" l="1"/>
  <c r="I5" i="1"/>
  <c r="J3" i="1"/>
  <c r="J4" i="1"/>
  <c r="G2" i="1"/>
  <c r="G5" i="1"/>
  <c r="J5" i="1"/>
  <c r="K5" i="1" s="1"/>
  <c r="L5" i="1" s="1"/>
  <c r="M5" i="1" s="1"/>
  <c r="G3" i="1"/>
  <c r="I2" i="1"/>
  <c r="I4" i="1"/>
  <c r="I3" i="1"/>
  <c r="G4" i="1"/>
  <c r="E2" i="1"/>
  <c r="E5" i="1"/>
  <c r="E4" i="1"/>
  <c r="E3" i="1"/>
  <c r="C2" i="1"/>
  <c r="C4" i="1"/>
  <c r="C3" i="1"/>
  <c r="C5" i="1"/>
  <c r="K4" i="1" l="1"/>
  <c r="L4" i="1" s="1"/>
  <c r="M4" i="1" s="1"/>
  <c r="K3" i="1"/>
  <c r="L3" i="1" s="1"/>
  <c r="M3" i="1" s="1"/>
  <c r="K2" i="1"/>
  <c r="L2" i="1" s="1"/>
  <c r="M2" i="1" s="1"/>
</calcChain>
</file>

<file path=xl/sharedStrings.xml><?xml version="1.0" encoding="utf-8"?>
<sst xmlns="http://schemas.openxmlformats.org/spreadsheetml/2006/main" count="27" uniqueCount="22">
  <si>
    <t>Nodes</t>
  </si>
  <si>
    <t>Basic Code Block</t>
  </si>
  <si>
    <t>Python</t>
  </si>
  <si>
    <t>Method</t>
  </si>
  <si>
    <t>Run 1</t>
  </si>
  <si>
    <t>Run 2</t>
  </si>
  <si>
    <t>Run 3</t>
  </si>
  <si>
    <t>Average Speed</t>
  </si>
  <si>
    <t>Rank</t>
  </si>
  <si>
    <t>Run 4</t>
  </si>
  <si>
    <t>Run 5</t>
  </si>
  <si>
    <t>Median</t>
  </si>
  <si>
    <t>Run 6</t>
  </si>
  <si>
    <t>Run 7</t>
  </si>
  <si>
    <t>Run 8</t>
  </si>
  <si>
    <t>Run 9</t>
  </si>
  <si>
    <t>Run 10</t>
  </si>
  <si>
    <t>Low</t>
  </si>
  <si>
    <t>High</t>
  </si>
  <si>
    <t>Dev.</t>
  </si>
  <si>
    <t>Points</t>
  </si>
  <si>
    <t>Simplified Code Block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</si>
</sst>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Arial Narrow 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tabSelected="1" workbookViewId="0">
      <pane xSplit="1" topLeftCell="B1" activePane="topRight" state="frozen"/>
      <selection pane="topRight" activeCell="E18" sqref="E17:E18"/>
    </sheetView>
  </sheetViews>
  <sheetFormatPr defaultRowHeight="14.25"/>
  <cols>
    <col min="1" max="1" width="18.875" bestFit="1" customWidth="1"/>
    <col min="2" max="2" width="13.375" bestFit="1" customWidth="1"/>
    <col min="3" max="3" width="5.125" bestFit="1" customWidth="1"/>
    <col min="4" max="4" width="8.875" bestFit="1" customWidth="1"/>
    <col min="5" max="11" width="5.125" customWidth="1"/>
    <col min="12" max="12" width="6" bestFit="1" customWidth="1"/>
    <col min="13" max="13" width="5.125" customWidth="1"/>
    <col min="14" max="15" width="8.875" bestFit="1" customWidth="1"/>
  </cols>
  <sheetData>
    <row r="1" spans="1:23">
      <c r="A1" t="s">
        <v>3</v>
      </c>
      <c r="B1" t="s">
        <v>7</v>
      </c>
      <c r="C1" t="s">
        <v>8</v>
      </c>
      <c r="D1" t="s">
        <v>11</v>
      </c>
      <c r="E1" t="s">
        <v>8</v>
      </c>
      <c r="F1" t="s">
        <v>17</v>
      </c>
      <c r="G1" t="s">
        <v>8</v>
      </c>
      <c r="H1" t="s">
        <v>18</v>
      </c>
      <c r="I1" t="s">
        <v>8</v>
      </c>
      <c r="J1" t="s">
        <v>19</v>
      </c>
      <c r="K1" t="s">
        <v>8</v>
      </c>
      <c r="L1" t="s">
        <v>20</v>
      </c>
      <c r="M1" t="s">
        <v>8</v>
      </c>
      <c r="N1" t="s">
        <v>4</v>
      </c>
      <c r="O1" t="s">
        <v>5</v>
      </c>
      <c r="P1" t="s">
        <v>6</v>
      </c>
      <c r="Q1" t="s">
        <v>9</v>
      </c>
      <c r="R1" t="s">
        <v>10</v>
      </c>
      <c r="S1" t="s">
        <v>12</v>
      </c>
      <c r="T1" t="s">
        <v>13</v>
      </c>
      <c r="U1" t="s">
        <v>14</v>
      </c>
      <c r="V1" t="s">
        <v>15</v>
      </c>
      <c r="W1" t="s">
        <v>16</v>
      </c>
    </row>
    <row r="2" spans="1:23">
      <c r="A2" t="s">
        <v>0</v>
      </c>
      <c r="B2">
        <f>AVERAGE(N2:XFD2)</f>
        <v>3.4050406000000004</v>
      </c>
      <c r="C2">
        <f>RANK(B2,$B$2:$B$5,1)</f>
        <v>4</v>
      </c>
      <c r="D2">
        <f>MEDIAN(N2:XFD2)</f>
        <v>3.2488250000000001</v>
      </c>
      <c r="E2">
        <f>RANK(D2,$D$2:$D$5,1)</f>
        <v>4</v>
      </c>
      <c r="F2">
        <f>MIN(N2:XFD2)</f>
        <v>3.007301</v>
      </c>
      <c r="G2">
        <f>RANK(F2,$F$2:$F$5,1)</f>
        <v>2</v>
      </c>
      <c r="H2">
        <f>MAX(N2:XFD2)</f>
        <v>4.7784779999999998</v>
      </c>
      <c r="I2">
        <f>RANK(H2,$H$2:$H$5,1)</f>
        <v>4</v>
      </c>
      <c r="J2">
        <f>H2-F2</f>
        <v>1.7711769999999998</v>
      </c>
      <c r="K2">
        <f>RANK(J2,$J$2:$J$5,1)</f>
        <v>4</v>
      </c>
      <c r="L2">
        <f>SUM(K2,I2,G2,E2,C2,)</f>
        <v>18</v>
      </c>
      <c r="M2">
        <f>RANK(L2,L2:L5,1)</f>
        <v>4</v>
      </c>
      <c r="N2">
        <v>3.1763180000000002</v>
      </c>
      <c r="O2">
        <v>3.007301</v>
      </c>
      <c r="P2">
        <v>4.7784779999999998</v>
      </c>
      <c r="Q2">
        <v>3.274327</v>
      </c>
      <c r="R2">
        <v>3.2003200000000001</v>
      </c>
      <c r="S2">
        <v>3.1583160000000001</v>
      </c>
      <c r="T2">
        <v>3.6603659999999998</v>
      </c>
      <c r="U2">
        <v>3.2403240000000002</v>
      </c>
      <c r="V2">
        <v>3.2573259999999999</v>
      </c>
      <c r="W2">
        <v>3.2973300000000001</v>
      </c>
    </row>
    <row r="3" spans="1:23">
      <c r="A3" t="s">
        <v>1</v>
      </c>
      <c r="B3">
        <f>AVERAGE(N3:XFD3)</f>
        <v>3.2188220999999997</v>
      </c>
      <c r="C3">
        <f t="shared" ref="C3:C5" si="0">RANK(B3,$B$2:$B$5,1)</f>
        <v>2</v>
      </c>
      <c r="D3">
        <f>MEDIAN(N3:XFD3)</f>
        <v>3.2328234999999999</v>
      </c>
      <c r="E3">
        <f t="shared" ref="E3:E5" si="1">RANK(D3,$D$2:$D$5,1)</f>
        <v>3</v>
      </c>
      <c r="F3">
        <f>MIN(N3:XFD3)</f>
        <v>2.9172920000000002</v>
      </c>
      <c r="G3">
        <f>RANK(F3,$F$2:$F$5,1)</f>
        <v>1</v>
      </c>
      <c r="H3">
        <f>MAX(N3:XFD3)</f>
        <v>3.5873590000000002</v>
      </c>
      <c r="I3">
        <f t="shared" ref="I3:I5" si="2">RANK(H3,$H$2:$H$5,1)</f>
        <v>3</v>
      </c>
      <c r="J3">
        <f t="shared" ref="J3:J5" si="3">H3-F3</f>
        <v>0.67006699999999997</v>
      </c>
      <c r="K3">
        <f t="shared" ref="K3:K5" si="4">RANK(J3,$J$2:$J$5,1)</f>
        <v>3</v>
      </c>
      <c r="L3">
        <f t="shared" ref="L3:L5" si="5">SUM(K3,I3,G3,E3,C3,)</f>
        <v>12</v>
      </c>
      <c r="M3">
        <f t="shared" ref="M3:M5" si="6">RANK(L3,L3:L6,1)</f>
        <v>2</v>
      </c>
      <c r="N3">
        <v>3.016302</v>
      </c>
      <c r="O3">
        <v>3.2483249999999999</v>
      </c>
      <c r="P3">
        <v>3.1053109999999999</v>
      </c>
      <c r="Q3">
        <v>3.2173219999999998</v>
      </c>
      <c r="R3">
        <v>3.5873590000000002</v>
      </c>
      <c r="S3">
        <v>2.9172920000000002</v>
      </c>
      <c r="T3">
        <v>3.2883290000000001</v>
      </c>
      <c r="U3">
        <v>3.146315</v>
      </c>
      <c r="V3">
        <v>3.2713269999999999</v>
      </c>
      <c r="W3">
        <v>3.390339</v>
      </c>
    </row>
    <row r="4" spans="1:23">
      <c r="A4" t="s">
        <v>21</v>
      </c>
      <c r="B4">
        <f>AVERAGE(N4:XFD4)</f>
        <v>3.2327232000000001</v>
      </c>
      <c r="C4">
        <f t="shared" si="0"/>
        <v>3</v>
      </c>
      <c r="D4">
        <f>MEDIAN(N4:XFD4)</f>
        <v>3.2233219999999996</v>
      </c>
      <c r="E4">
        <f t="shared" si="1"/>
        <v>2</v>
      </c>
      <c r="F4">
        <f>MIN(N4:XFD4)</f>
        <v>3.1333129999999998</v>
      </c>
      <c r="G4">
        <f>RANK(F4,$F$2:$F$5,1)</f>
        <v>4</v>
      </c>
      <c r="H4">
        <f>MAX(N4:XFD4)</f>
        <v>3.3843380000000001</v>
      </c>
      <c r="I4">
        <f t="shared" si="2"/>
        <v>2</v>
      </c>
      <c r="J4">
        <f t="shared" si="3"/>
        <v>0.25102500000000028</v>
      </c>
      <c r="K4">
        <f t="shared" si="4"/>
        <v>1</v>
      </c>
      <c r="L4">
        <f t="shared" si="5"/>
        <v>12</v>
      </c>
      <c r="M4">
        <f t="shared" si="6"/>
        <v>2</v>
      </c>
      <c r="N4">
        <v>3.1673170000000002</v>
      </c>
      <c r="O4">
        <v>3.3843380000000001</v>
      </c>
      <c r="P4">
        <v>3.2573259999999999</v>
      </c>
      <c r="Q4">
        <v>3.1603159999999999</v>
      </c>
      <c r="R4">
        <v>3.2533249999999998</v>
      </c>
      <c r="S4">
        <v>3.3383340000000001</v>
      </c>
      <c r="T4">
        <v>3.2783280000000001</v>
      </c>
      <c r="U4">
        <v>3.1933189999999998</v>
      </c>
      <c r="V4">
        <v>3.1333129999999998</v>
      </c>
      <c r="W4">
        <v>3.1613159999999998</v>
      </c>
    </row>
    <row r="5" spans="1:23">
      <c r="A5" t="s">
        <v>2</v>
      </c>
      <c r="B5">
        <f>AVERAGE(N5:XFD5)</f>
        <v>3.1914188999999999</v>
      </c>
      <c r="C5">
        <f t="shared" si="0"/>
        <v>1</v>
      </c>
      <c r="D5">
        <f>MEDIAN(N5:XFD5)</f>
        <v>3.2093205</v>
      </c>
      <c r="E5">
        <f t="shared" si="1"/>
        <v>1</v>
      </c>
      <c r="F5">
        <f>MIN(N5:XFD5)</f>
        <v>3.0183019999999998</v>
      </c>
      <c r="G5">
        <f>RANK(F5,$F$2:$F$5,1)</f>
        <v>3</v>
      </c>
      <c r="H5">
        <f>MAX(N5:XFD5)</f>
        <v>3.343334</v>
      </c>
      <c r="I5">
        <f t="shared" si="2"/>
        <v>1</v>
      </c>
      <c r="J5">
        <f t="shared" si="3"/>
        <v>0.32503200000000021</v>
      </c>
      <c r="K5">
        <f t="shared" si="4"/>
        <v>2</v>
      </c>
      <c r="L5">
        <f t="shared" si="5"/>
        <v>8</v>
      </c>
      <c r="M5">
        <f t="shared" si="6"/>
        <v>1</v>
      </c>
      <c r="N5">
        <v>3.1233119999999999</v>
      </c>
      <c r="O5">
        <v>3.343334</v>
      </c>
      <c r="P5">
        <v>3.3133309999999998</v>
      </c>
      <c r="Q5">
        <v>3.1843180000000002</v>
      </c>
      <c r="R5">
        <v>3.2403240000000002</v>
      </c>
      <c r="S5">
        <v>3.283328</v>
      </c>
      <c r="T5">
        <v>3.094309</v>
      </c>
      <c r="U5">
        <v>3.0793080000000002</v>
      </c>
      <c r="V5">
        <v>3.2343229999999998</v>
      </c>
      <c r="W5">
        <v>3.0183019999999998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CBT Architects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Small</dc:creator>
  <cp:lastModifiedBy>Jacob Small</cp:lastModifiedBy>
  <dcterms:created xsi:type="dcterms:W3CDTF">2017-08-12T23:56:08Z</dcterms:created>
  <dcterms:modified xsi:type="dcterms:W3CDTF">2017-08-13T00:55:42Z</dcterms:modified>
</cp:coreProperties>
</file>