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D:\Clouds\ownCloud\Dynamo\Input\"/>
    </mc:Choice>
  </mc:AlternateContent>
  <bookViews>
    <workbookView xWindow="0" yWindow="0" windowWidth="27750" windowHeight="8175" activeTab="7"/>
  </bookViews>
  <sheets>
    <sheet name="ProjectInfo" sheetId="3" r:id="rId1"/>
    <sheet name="Levels" sheetId="1" r:id="rId2"/>
    <sheet name="Worksets" sheetId="5" r:id="rId3"/>
    <sheet name="Sheets" sheetId="2" r:id="rId4"/>
    <sheet name="Create" sheetId="4" r:id="rId5"/>
    <sheet name="ListOfViews" sheetId="6" r:id="rId6"/>
    <sheet name="ViewNames-Plans" sheetId="7" r:id="rId7"/>
    <sheet name="ViewBrowser" sheetId="8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5" l="1"/>
  <c r="D30" i="5"/>
  <c r="D34" i="5"/>
  <c r="D35" i="5"/>
  <c r="D37" i="5"/>
  <c r="D38" i="5"/>
  <c r="C29" i="5"/>
  <c r="C31" i="5"/>
  <c r="C34" i="5"/>
  <c r="C35" i="5"/>
  <c r="C37" i="5"/>
  <c r="C38" i="5"/>
  <c r="D1" i="7" l="1"/>
  <c r="A1" i="7"/>
  <c r="G12" i="3" l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L4" i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I4" i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G7" i="3"/>
  <c r="N1" i="1" s="1"/>
  <c r="D7" i="3"/>
  <c r="E1" i="1" s="1"/>
  <c r="E7" i="3"/>
  <c r="H1" i="1" s="1"/>
  <c r="F7" i="3"/>
  <c r="K1" i="1" s="1"/>
  <c r="C7" i="3"/>
  <c r="B1" i="1" s="1"/>
  <c r="D12" i="3"/>
  <c r="E12" i="3"/>
  <c r="F12" i="3"/>
  <c r="C12" i="3"/>
  <c r="G9" i="3"/>
  <c r="B15" i="5" s="1"/>
  <c r="G8" i="3"/>
  <c r="N4" i="1" s="1"/>
  <c r="D8" i="3"/>
  <c r="E5" i="1" s="1"/>
  <c r="E8" i="3"/>
  <c r="H4" i="1" s="1"/>
  <c r="F8" i="3"/>
  <c r="K4" i="1" s="1"/>
  <c r="D9" i="3"/>
  <c r="E9" i="3"/>
  <c r="F9" i="3"/>
  <c r="C9" i="3"/>
  <c r="C8" i="3"/>
  <c r="F2" i="5"/>
  <c r="B12" i="1" l="1"/>
  <c r="A2" i="4"/>
  <c r="B11" i="5"/>
  <c r="G18" i="5" s="1"/>
  <c r="C8" i="5"/>
  <c r="C9" i="5"/>
  <c r="F7" i="5"/>
  <c r="F8" i="5"/>
  <c r="F9" i="5"/>
  <c r="E9" i="5"/>
  <c r="E8" i="5"/>
  <c r="D9" i="5"/>
  <c r="D8" i="5"/>
  <c r="B43" i="1"/>
  <c r="B35" i="1"/>
  <c r="B27" i="1"/>
  <c r="B19" i="1"/>
  <c r="B11" i="1"/>
  <c r="E3" i="1"/>
  <c r="E36" i="1"/>
  <c r="E28" i="1"/>
  <c r="E20" i="1"/>
  <c r="E12" i="1"/>
  <c r="E4" i="1"/>
  <c r="H43" i="1"/>
  <c r="H35" i="1"/>
  <c r="H27" i="1"/>
  <c r="H19" i="1"/>
  <c r="H11" i="1"/>
  <c r="K43" i="1"/>
  <c r="K35" i="1"/>
  <c r="K27" i="1"/>
  <c r="K19" i="1"/>
  <c r="K11" i="1"/>
  <c r="N43" i="1"/>
  <c r="N35" i="1"/>
  <c r="N27" i="1"/>
  <c r="N19" i="1"/>
  <c r="N11" i="1"/>
  <c r="D6" i="5"/>
  <c r="D7" i="5"/>
  <c r="B42" i="1"/>
  <c r="B34" i="1"/>
  <c r="B26" i="1"/>
  <c r="B18" i="1"/>
  <c r="B10" i="1"/>
  <c r="E43" i="1"/>
  <c r="E35" i="1"/>
  <c r="E27" i="1"/>
  <c r="E19" i="1"/>
  <c r="E11" i="1"/>
  <c r="H42" i="1"/>
  <c r="H34" i="1"/>
  <c r="H26" i="1"/>
  <c r="H18" i="1"/>
  <c r="H10" i="1"/>
  <c r="K42" i="1"/>
  <c r="K34" i="1"/>
  <c r="K26" i="1"/>
  <c r="K18" i="1"/>
  <c r="K10" i="1"/>
  <c r="N42" i="1"/>
  <c r="N34" i="1"/>
  <c r="N26" i="1"/>
  <c r="N18" i="1"/>
  <c r="N10" i="1"/>
  <c r="B12" i="5"/>
  <c r="C2" i="5"/>
  <c r="C7" i="5"/>
  <c r="E2" i="5"/>
  <c r="E7" i="5"/>
  <c r="B41" i="1"/>
  <c r="B33" i="1"/>
  <c r="B25" i="1"/>
  <c r="B17" i="1"/>
  <c r="B9" i="1"/>
  <c r="E42" i="1"/>
  <c r="E34" i="1"/>
  <c r="E26" i="1"/>
  <c r="E18" i="1"/>
  <c r="E10" i="1"/>
  <c r="H41" i="1"/>
  <c r="H33" i="1"/>
  <c r="H25" i="1"/>
  <c r="H17" i="1"/>
  <c r="H9" i="1"/>
  <c r="K41" i="1"/>
  <c r="K33" i="1"/>
  <c r="K25" i="1"/>
  <c r="K17" i="1"/>
  <c r="K9" i="1"/>
  <c r="N41" i="1"/>
  <c r="N33" i="1"/>
  <c r="N25" i="1"/>
  <c r="N17" i="1"/>
  <c r="N9" i="1"/>
  <c r="B13" i="5"/>
  <c r="G13" i="5" s="1"/>
  <c r="B40" i="1"/>
  <c r="B32" i="1"/>
  <c r="B24" i="1"/>
  <c r="B16" i="1"/>
  <c r="B8" i="1"/>
  <c r="E41" i="1"/>
  <c r="E33" i="1"/>
  <c r="E25" i="1"/>
  <c r="E17" i="1"/>
  <c r="E9" i="1"/>
  <c r="H40" i="1"/>
  <c r="H32" i="1"/>
  <c r="H24" i="1"/>
  <c r="H16" i="1"/>
  <c r="H8" i="1"/>
  <c r="K40" i="1"/>
  <c r="K32" i="1"/>
  <c r="K24" i="1"/>
  <c r="K16" i="1"/>
  <c r="K8" i="1"/>
  <c r="N40" i="1"/>
  <c r="N32" i="1"/>
  <c r="N24" i="1"/>
  <c r="N16" i="1"/>
  <c r="N8" i="1"/>
  <c r="B14" i="5"/>
  <c r="B39" i="1"/>
  <c r="B31" i="1"/>
  <c r="B23" i="1"/>
  <c r="B15" i="1"/>
  <c r="B7" i="1"/>
  <c r="E40" i="1"/>
  <c r="E32" i="1"/>
  <c r="E24" i="1"/>
  <c r="E16" i="1"/>
  <c r="E8" i="1"/>
  <c r="H39" i="1"/>
  <c r="H31" i="1"/>
  <c r="H23" i="1"/>
  <c r="H15" i="1"/>
  <c r="H7" i="1"/>
  <c r="K39" i="1"/>
  <c r="K31" i="1"/>
  <c r="K23" i="1"/>
  <c r="K15" i="1"/>
  <c r="K7" i="1"/>
  <c r="N39" i="1"/>
  <c r="N31" i="1"/>
  <c r="N23" i="1"/>
  <c r="N15" i="1"/>
  <c r="N7" i="1"/>
  <c r="B38" i="1"/>
  <c r="B30" i="1"/>
  <c r="B22" i="1"/>
  <c r="B14" i="1"/>
  <c r="B6" i="1"/>
  <c r="E39" i="1"/>
  <c r="E31" i="1"/>
  <c r="E23" i="1"/>
  <c r="E15" i="1"/>
  <c r="E7" i="1"/>
  <c r="H3" i="1"/>
  <c r="H38" i="1"/>
  <c r="H30" i="1"/>
  <c r="H22" i="1"/>
  <c r="H14" i="1"/>
  <c r="H6" i="1"/>
  <c r="K38" i="1"/>
  <c r="K30" i="1"/>
  <c r="K22" i="1"/>
  <c r="K14" i="1"/>
  <c r="K6" i="1"/>
  <c r="N38" i="1"/>
  <c r="N30" i="1"/>
  <c r="N22" i="1"/>
  <c r="N14" i="1"/>
  <c r="N6" i="1"/>
  <c r="F6" i="5"/>
  <c r="B4" i="1"/>
  <c r="B37" i="1"/>
  <c r="B29" i="1"/>
  <c r="B21" i="1"/>
  <c r="B13" i="1"/>
  <c r="B5" i="1"/>
  <c r="E38" i="1"/>
  <c r="E30" i="1"/>
  <c r="E22" i="1"/>
  <c r="E14" i="1"/>
  <c r="E6" i="1"/>
  <c r="K3" i="1"/>
  <c r="H37" i="1"/>
  <c r="H29" i="1"/>
  <c r="H21" i="1"/>
  <c r="H13" i="1"/>
  <c r="H5" i="1"/>
  <c r="K37" i="1"/>
  <c r="K29" i="1"/>
  <c r="K21" i="1"/>
  <c r="K13" i="1"/>
  <c r="K5" i="1"/>
  <c r="N37" i="1"/>
  <c r="N29" i="1"/>
  <c r="N21" i="1"/>
  <c r="N13" i="1"/>
  <c r="N5" i="1"/>
  <c r="E6" i="5"/>
  <c r="B3" i="1"/>
  <c r="B36" i="1"/>
  <c r="B28" i="1"/>
  <c r="B20" i="1"/>
  <c r="E37" i="1"/>
  <c r="E29" i="1"/>
  <c r="E21" i="1"/>
  <c r="E13" i="1"/>
  <c r="N3" i="1"/>
  <c r="H36" i="1"/>
  <c r="H28" i="1"/>
  <c r="H20" i="1"/>
  <c r="H12" i="1"/>
  <c r="K36" i="1"/>
  <c r="K28" i="1"/>
  <c r="K20" i="1"/>
  <c r="K12" i="1"/>
  <c r="N36" i="1"/>
  <c r="N28" i="1"/>
  <c r="N20" i="1"/>
  <c r="N12" i="1"/>
  <c r="C6" i="5"/>
  <c r="G12" i="5"/>
  <c r="E14" i="5"/>
  <c r="G2" i="5"/>
  <c r="F18" i="5"/>
  <c r="C17" i="5"/>
  <c r="D36" i="5" s="1"/>
  <c r="D17" i="5"/>
  <c r="C36" i="5" s="1"/>
  <c r="E12" i="5"/>
  <c r="C12" i="5"/>
  <c r="D31" i="5" s="1"/>
  <c r="E11" i="5"/>
  <c r="G11" i="5"/>
  <c r="D11" i="5"/>
  <c r="C30" i="5" s="1"/>
  <c r="E18" i="5"/>
  <c r="G14" i="5"/>
  <c r="C14" i="5"/>
  <c r="F11" i="5"/>
  <c r="G17" i="5"/>
  <c r="D14" i="5"/>
  <c r="F12" i="5"/>
  <c r="F1" i="5"/>
  <c r="F4" i="5"/>
  <c r="F5" i="5"/>
  <c r="F3" i="5"/>
  <c r="E5" i="5"/>
  <c r="E3" i="5"/>
  <c r="E1" i="5"/>
  <c r="E4" i="5"/>
  <c r="D5" i="5"/>
  <c r="D3" i="5"/>
  <c r="D1" i="5"/>
  <c r="D2" i="5"/>
  <c r="D4" i="5"/>
  <c r="C5" i="5"/>
  <c r="C4" i="5"/>
  <c r="C1" i="5"/>
  <c r="D20" i="5" s="1"/>
  <c r="C39" i="5" s="1"/>
  <c r="C3" i="5"/>
  <c r="F13" i="5" l="1"/>
  <c r="C13" i="5"/>
  <c r="D32" i="5" s="1"/>
  <c r="D33" i="5" s="1"/>
  <c r="D13" i="5"/>
  <c r="C32" i="5" s="1"/>
  <c r="C20" i="5"/>
  <c r="D39" i="5" s="1"/>
  <c r="D21" i="5"/>
  <c r="C40" i="5" s="1"/>
  <c r="G1" i="5"/>
  <c r="C33" i="5" l="1"/>
  <c r="D22" i="5"/>
  <c r="C21" i="5"/>
  <c r="D40" i="5" s="1"/>
  <c r="D3" i="4"/>
  <c r="D4" i="4" s="1"/>
  <c r="D5" i="4" s="1"/>
  <c r="D6" i="4" s="1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A14" i="4"/>
  <c r="C14" i="4" s="1"/>
  <c r="C22" i="5" l="1"/>
  <c r="C23" i="5" s="1"/>
  <c r="C24" i="5" s="1"/>
  <c r="C25" i="5" s="1"/>
  <c r="C26" i="5" s="1"/>
  <c r="C27" i="5" s="1"/>
  <c r="C28" i="5" s="1"/>
  <c r="D23" i="5"/>
  <c r="D24" i="5" s="1"/>
  <c r="D25" i="5" s="1"/>
  <c r="D26" i="5" s="1"/>
  <c r="D27" i="5" s="1"/>
  <c r="D28" i="5" s="1"/>
  <c r="A3" i="4"/>
  <c r="C3" i="4" s="1"/>
  <c r="A35" i="4"/>
  <c r="C35" i="4" s="1"/>
  <c r="A27" i="4"/>
  <c r="C27" i="4" s="1"/>
  <c r="A19" i="4"/>
  <c r="C19" i="4" s="1"/>
  <c r="A11" i="4"/>
  <c r="C11" i="4" s="1"/>
  <c r="A5" i="4"/>
  <c r="C5" i="4" s="1"/>
  <c r="A29" i="4"/>
  <c r="C29" i="4" s="1"/>
  <c r="A13" i="4"/>
  <c r="C13" i="4" s="1"/>
  <c r="A37" i="4"/>
  <c r="C37" i="4" s="1"/>
  <c r="A21" i="4"/>
  <c r="C21" i="4" s="1"/>
  <c r="A12" i="4"/>
  <c r="C12" i="4" s="1"/>
  <c r="A4" i="4"/>
  <c r="C4" i="4" s="1"/>
  <c r="A36" i="4"/>
  <c r="C36" i="4" s="1"/>
  <c r="A28" i="4"/>
  <c r="C28" i="4" s="1"/>
  <c r="A20" i="4"/>
  <c r="C20" i="4" s="1"/>
  <c r="C2" i="4"/>
  <c r="A42" i="4"/>
  <c r="C42" i="4" s="1"/>
  <c r="A34" i="4"/>
  <c r="C34" i="4" s="1"/>
  <c r="A26" i="4"/>
  <c r="C26" i="4" s="1"/>
  <c r="A18" i="4"/>
  <c r="C18" i="4" s="1"/>
  <c r="A10" i="4"/>
  <c r="C10" i="4" s="1"/>
  <c r="A9" i="4"/>
  <c r="C9" i="4" s="1"/>
  <c r="A41" i="4"/>
  <c r="C41" i="4" s="1"/>
  <c r="A33" i="4"/>
  <c r="C33" i="4" s="1"/>
  <c r="A25" i="4"/>
  <c r="C25" i="4" s="1"/>
  <c r="A17" i="4"/>
  <c r="C17" i="4" s="1"/>
  <c r="A8" i="4"/>
  <c r="C8" i="4" s="1"/>
  <c r="A40" i="4"/>
  <c r="C40" i="4" s="1"/>
  <c r="A32" i="4"/>
  <c r="C32" i="4" s="1"/>
  <c r="A24" i="4"/>
  <c r="C24" i="4" s="1"/>
  <c r="A16" i="4"/>
  <c r="C16" i="4" s="1"/>
  <c r="A7" i="4"/>
  <c r="C7" i="4" s="1"/>
  <c r="A39" i="4"/>
  <c r="C39" i="4" s="1"/>
  <c r="A31" i="4"/>
  <c r="C31" i="4" s="1"/>
  <c r="A23" i="4"/>
  <c r="C23" i="4" s="1"/>
  <c r="A15" i="4"/>
  <c r="C15" i="4" s="1"/>
  <c r="A6" i="4"/>
  <c r="C6" i="4" s="1"/>
  <c r="A38" i="4"/>
  <c r="C38" i="4" s="1"/>
  <c r="A30" i="4"/>
  <c r="C30" i="4" s="1"/>
  <c r="A22" i="4"/>
  <c r="C22" i="4" s="1"/>
  <c r="H40" i="5" l="1"/>
  <c r="H35" i="5" l="1"/>
  <c r="H29" i="5"/>
  <c r="H45" i="5"/>
  <c r="H33" i="5"/>
  <c r="H44" i="5"/>
  <c r="H31" i="5"/>
  <c r="H4" i="5"/>
  <c r="H25" i="5"/>
  <c r="H13" i="5"/>
  <c r="H1" i="5"/>
  <c r="H43" i="5"/>
  <c r="H66" i="5"/>
  <c r="H58" i="5"/>
  <c r="H5" i="5"/>
  <c r="H22" i="5"/>
  <c r="H24" i="5"/>
  <c r="H61" i="5"/>
  <c r="H36" i="5"/>
  <c r="H23" i="5"/>
  <c r="H63" i="5"/>
  <c r="H12" i="5"/>
  <c r="H26" i="5"/>
  <c r="H18" i="5"/>
  <c r="H37" i="5"/>
  <c r="H52" i="5"/>
  <c r="H20" i="5"/>
  <c r="H17" i="5"/>
  <c r="H60" i="5"/>
  <c r="H64" i="5"/>
  <c r="H47" i="5"/>
  <c r="H59" i="5"/>
  <c r="H14" i="5"/>
  <c r="H21" i="5"/>
  <c r="H42" i="5"/>
  <c r="H34" i="5"/>
  <c r="H57" i="5"/>
  <c r="H53" i="5"/>
  <c r="H41" i="5"/>
  <c r="H28" i="5"/>
  <c r="H32" i="5"/>
  <c r="H54" i="5"/>
  <c r="H27" i="5"/>
  <c r="H3" i="5"/>
  <c r="H51" i="5"/>
  <c r="H50" i="5"/>
  <c r="H10" i="5"/>
  <c r="H39" i="5"/>
  <c r="H48" i="5"/>
  <c r="H19" i="5"/>
  <c r="H30" i="5"/>
  <c r="H56" i="5"/>
  <c r="H62" i="5"/>
  <c r="H49" i="5"/>
  <c r="H46" i="5"/>
  <c r="H65" i="5"/>
  <c r="H16" i="5"/>
  <c r="H2" i="5"/>
  <c r="H55" i="5"/>
  <c r="H11" i="5"/>
  <c r="H38" i="5"/>
  <c r="H15" i="5"/>
</calcChain>
</file>

<file path=xl/sharedStrings.xml><?xml version="1.0" encoding="utf-8"?>
<sst xmlns="http://schemas.openxmlformats.org/spreadsheetml/2006/main" count="372" uniqueCount="263">
  <si>
    <t>AAA</t>
  </si>
  <si>
    <t>S</t>
  </si>
  <si>
    <t>ProjectName:</t>
  </si>
  <si>
    <t>ModelDiscipline:</t>
  </si>
  <si>
    <t>ModelSubDiscipline:</t>
  </si>
  <si>
    <t>NumberOfFloors:</t>
  </si>
  <si>
    <t>FloorHeight:</t>
  </si>
  <si>
    <t>ProjectSection:</t>
  </si>
  <si>
    <t>ProjectSubSection:</t>
  </si>
  <si>
    <t>FLOOR</t>
  </si>
  <si>
    <t>LEVEL NAME</t>
  </si>
  <si>
    <t>VIEW NAME(1)</t>
  </si>
  <si>
    <t>VIEW NAME(2)</t>
  </si>
  <si>
    <t>FINAL NAME</t>
  </si>
  <si>
    <t>LEVEL HEIGHT</t>
  </si>
  <si>
    <t>BBB</t>
  </si>
  <si>
    <t>CCC</t>
  </si>
  <si>
    <t>DDD</t>
  </si>
  <si>
    <t>EEE</t>
  </si>
  <si>
    <t>FFF</t>
  </si>
  <si>
    <t>GGG</t>
  </si>
  <si>
    <t>HHH</t>
  </si>
  <si>
    <t>AAAA</t>
  </si>
  <si>
    <t>BBBB</t>
  </si>
  <si>
    <t>CCCC</t>
  </si>
  <si>
    <t>DDDD</t>
  </si>
  <si>
    <t>EEEE</t>
  </si>
  <si>
    <t>FFFF</t>
  </si>
  <si>
    <t>GGGG</t>
  </si>
  <si>
    <t>HHHH</t>
  </si>
  <si>
    <t>SHEET NUMBER</t>
  </si>
  <si>
    <t>SHEET NAME</t>
  </si>
  <si>
    <t>1 FLOOR PLAN</t>
  </si>
  <si>
    <t>2 FLOOR PLAN</t>
  </si>
  <si>
    <t>3 FLOOR PLAN</t>
  </si>
  <si>
    <t>4 FLOOR PLAN</t>
  </si>
  <si>
    <t>5 FLOOR PLAN</t>
  </si>
  <si>
    <t>6 FLOOR PLAN</t>
  </si>
  <si>
    <t>7 FLOOR PLAN</t>
  </si>
  <si>
    <t>8 FLOOR PLAN</t>
  </si>
  <si>
    <t>9 FLOOR PLAN</t>
  </si>
  <si>
    <t>Įvedama reikšmė Dynamo programoje</t>
  </si>
  <si>
    <t>Create-&gt;LevelName</t>
  </si>
  <si>
    <t>ProjectInfo-&gt;LEVELNAME</t>
  </si>
  <si>
    <t>*Įvedamos reikšmės turi būti tinkamai nuspalvintos;</t>
  </si>
  <si>
    <t>*Reikia padaryti taip, kad levelis būtų sukuriamas iš tam tikro tipo levelių (čia jau Dynamo aplinkoje);</t>
  </si>
  <si>
    <t>*Reikia padaryti taip, kad būtų sukuriami ir minusianiai leveliai (parkingui);</t>
  </si>
  <si>
    <t>*Sąrašas su levelių idntifikacijos išaiškinimu, galbūt ir su kažkokiu paveiksliuku.</t>
  </si>
  <si>
    <t>*Pasirenkama opcija, kokie leveliai turi b8ti sukuriami;</t>
  </si>
  <si>
    <t>*Įvertinti opciją kaip įterpti nestandartinius levelius (netipinis levelių aukštis)</t>
  </si>
  <si>
    <t>*Tipinių vaizdų sąrašas;</t>
  </si>
  <si>
    <t>*Vaizdų pavadinimai sudaromi automatiškai: iš aukšto ir vaizdo pavadinimo dedamųjų;</t>
  </si>
  <si>
    <t>*Gal galima Dynamo aplinkoje išspręsti aukštų aukščius, tam, kad išvengti aukštų skaičiaus sudarymo (bet tai gali nesuveikti, kadangi vaizdų pavadinimai visvien excelije turi būti sukurti)</t>
  </si>
  <si>
    <t>VIEW NAME LIST</t>
  </si>
  <si>
    <t>Perdangos planas</t>
  </si>
  <si>
    <t>*Pagal vaizdo pavadinimą turi būti ir priskiriami vaizdų tipai;</t>
  </si>
  <si>
    <t>PASTABOS:</t>
  </si>
  <si>
    <t>Laikančių konstrukcijų planas</t>
  </si>
  <si>
    <t>Grids and Levels</t>
  </si>
  <si>
    <t>RP and SB</t>
  </si>
  <si>
    <t>Link DWG</t>
  </si>
  <si>
    <t>Link RVT</t>
  </si>
  <si>
    <t>Link IFC</t>
  </si>
  <si>
    <t>Model</t>
  </si>
  <si>
    <t>Analytical</t>
  </si>
  <si>
    <t>UAC</t>
  </si>
  <si>
    <t>P5A</t>
  </si>
  <si>
    <t>C</t>
  </si>
  <si>
    <t>P5B</t>
  </si>
  <si>
    <t>P6A</t>
  </si>
  <si>
    <t>P6B</t>
  </si>
  <si>
    <t>MAIN</t>
  </si>
  <si>
    <t>ScopeBoxName</t>
  </si>
  <si>
    <t>ScopeBox</t>
  </si>
  <si>
    <t>FB01025</t>
  </si>
  <si>
    <t>LevelName:</t>
  </si>
  <si>
    <t>WorkSetName:</t>
  </si>
  <si>
    <t>FileName:</t>
  </si>
  <si>
    <t>SlabThickness</t>
  </si>
  <si>
    <t>Floor</t>
  </si>
  <si>
    <t>FinalName</t>
  </si>
  <si>
    <t>LevelHeight</t>
  </si>
  <si>
    <t>LevelType</t>
  </si>
  <si>
    <t>Reference Plane and Scope boxes</t>
  </si>
  <si>
    <t>DWG links</t>
  </si>
  <si>
    <t xml:space="preserve"> All Revit elements</t>
  </si>
  <si>
    <t>Analytical elements: Boundary Conditions, Loads</t>
  </si>
  <si>
    <t>A-UAC-P5</t>
  </si>
  <si>
    <t>A-UAC-P6</t>
  </si>
  <si>
    <t>Basic</t>
  </si>
  <si>
    <t>Reinforcement</t>
  </si>
  <si>
    <t>RP Analytical</t>
  </si>
  <si>
    <t>S01</t>
  </si>
  <si>
    <t>LT</t>
  </si>
  <si>
    <t>EN</t>
  </si>
  <si>
    <t>FR</t>
  </si>
  <si>
    <t>DE</t>
  </si>
  <si>
    <t>S02</t>
  </si>
  <si>
    <t>D01</t>
  </si>
  <si>
    <t>Plans for review</t>
  </si>
  <si>
    <t>R01</t>
  </si>
  <si>
    <t>Sections for review</t>
  </si>
  <si>
    <t>Model for review</t>
  </si>
  <si>
    <t>R02</t>
  </si>
  <si>
    <t>Floor thickness plans</t>
  </si>
  <si>
    <t>DWG plans</t>
  </si>
  <si>
    <t>DWG Coupes</t>
  </si>
  <si>
    <t>IFC plans</t>
  </si>
  <si>
    <t>IFC Coupes</t>
  </si>
  <si>
    <t>IFC modèle</t>
  </si>
  <si>
    <t>S03</t>
  </si>
  <si>
    <t>Plans du modèle physique</t>
  </si>
  <si>
    <t>Coupes du modèle physique</t>
  </si>
  <si>
    <t>Détails du modèle physique</t>
  </si>
  <si>
    <t>Modéles physique</t>
  </si>
  <si>
    <t>S04</t>
  </si>
  <si>
    <t>Plans de dalles</t>
  </si>
  <si>
    <t>Coupes de dalles</t>
  </si>
  <si>
    <t>S05</t>
  </si>
  <si>
    <t>Plans de murs/piliers</t>
  </si>
  <si>
    <t>Coupes de murs/piliers</t>
  </si>
  <si>
    <t>Détails de murs/piliers</t>
  </si>
  <si>
    <t>S06</t>
  </si>
  <si>
    <t>Plans du modèle analytique</t>
  </si>
  <si>
    <t>Modéles analytique</t>
  </si>
  <si>
    <t>V01</t>
  </si>
  <si>
    <t>Situation</t>
  </si>
  <si>
    <t>V02</t>
  </si>
  <si>
    <t>Niveaux</t>
  </si>
  <si>
    <t>Ceilings Plans</t>
  </si>
  <si>
    <t>Etages</t>
  </si>
  <si>
    <t>V03</t>
  </si>
  <si>
    <t>Worksets plans</t>
  </si>
  <si>
    <t>Worksets modéles</t>
  </si>
  <si>
    <t>V04</t>
  </si>
  <si>
    <t>Phases</t>
  </si>
  <si>
    <t>V05</t>
  </si>
  <si>
    <t>Design Options</t>
  </si>
  <si>
    <t>V10</t>
  </si>
  <si>
    <t>Logement</t>
  </si>
  <si>
    <t>V20</t>
  </si>
  <si>
    <t>Export</t>
  </si>
  <si>
    <t>V99</t>
  </si>
  <si>
    <t>Starting View</t>
  </si>
  <si>
    <t>D11</t>
  </si>
  <si>
    <t>Plans de coffrage</t>
  </si>
  <si>
    <t>Coupes de coffrage</t>
  </si>
  <si>
    <t>Elévations de coffrage</t>
  </si>
  <si>
    <t>Détails de coffrage</t>
  </si>
  <si>
    <t>D12</t>
  </si>
  <si>
    <t>Plans de renforcement</t>
  </si>
  <si>
    <t>S11</t>
  </si>
  <si>
    <t>Modéles de coffrage</t>
  </si>
  <si>
    <t>S12</t>
  </si>
  <si>
    <t>00</t>
  </si>
  <si>
    <t>02</t>
  </si>
  <si>
    <t>01</t>
  </si>
  <si>
    <t>03</t>
  </si>
  <si>
    <t>04</t>
  </si>
  <si>
    <t>05</t>
  </si>
  <si>
    <t>06</t>
  </si>
  <si>
    <t>07</t>
  </si>
  <si>
    <t>08</t>
  </si>
  <si>
    <t>09</t>
  </si>
  <si>
    <t>A</t>
  </si>
  <si>
    <t>Plans for review2</t>
  </si>
  <si>
    <t>S07</t>
  </si>
  <si>
    <t>Plans du modèle analytique. Charge utile</t>
  </si>
  <si>
    <t>Plans de coffrage2</t>
  </si>
  <si>
    <t>Plans de renforcement2</t>
  </si>
  <si>
    <t>Foundation</t>
  </si>
  <si>
    <t>Temporary Elements</t>
  </si>
  <si>
    <t>Models</t>
  </si>
  <si>
    <t>Floor Plans</t>
  </si>
  <si>
    <t>Sections</t>
  </si>
  <si>
    <t>Details</t>
  </si>
  <si>
    <t>Elevations</t>
  </si>
  <si>
    <t>Ceiling</t>
  </si>
  <si>
    <t>PHASE 00</t>
  </si>
  <si>
    <t>DWG - Plans</t>
  </si>
  <si>
    <t>DWG - Sections</t>
  </si>
  <si>
    <t>DWG - Ceilings</t>
  </si>
  <si>
    <t>DWG - Elevations</t>
  </si>
  <si>
    <t>DWG - Details</t>
  </si>
  <si>
    <t>DWG - Models</t>
  </si>
  <si>
    <t>IFC - Plans</t>
  </si>
  <si>
    <t>IFC - Ceilings</t>
  </si>
  <si>
    <t>IFC - Sections</t>
  </si>
  <si>
    <t>IFC - Elevations</t>
  </si>
  <si>
    <t>IFC - Details</t>
  </si>
  <si>
    <t>IFC - Models</t>
  </si>
  <si>
    <t>Callouts-Plan Views</t>
  </si>
  <si>
    <t>Physical - Plans</t>
  </si>
  <si>
    <t>Physical - Sections</t>
  </si>
  <si>
    <t>Physical - Details</t>
  </si>
  <si>
    <t>Physical - Models</t>
  </si>
  <si>
    <t>Slab - Plans</t>
  </si>
  <si>
    <t>Analytical - Plans</t>
  </si>
  <si>
    <t>Wall/Slab - Plans</t>
  </si>
  <si>
    <t>Slab - Sections</t>
  </si>
  <si>
    <t>Analytical - Models</t>
  </si>
  <si>
    <t>D13</t>
  </si>
  <si>
    <t>D14</t>
  </si>
  <si>
    <t>S13</t>
  </si>
  <si>
    <t>S14</t>
  </si>
  <si>
    <t>D15</t>
  </si>
  <si>
    <t>D16</t>
  </si>
  <si>
    <t>S15</t>
  </si>
  <si>
    <t>S16</t>
  </si>
  <si>
    <t>RF_Slab - Ceiling</t>
  </si>
  <si>
    <t>FW_Foundation - Plans</t>
  </si>
  <si>
    <t>FW_Foundation - Sections</t>
  </si>
  <si>
    <t>FW_Foundation - Elevations</t>
  </si>
  <si>
    <t>FW_Foundation - Details</t>
  </si>
  <si>
    <t>FW_Foundation - Models</t>
  </si>
  <si>
    <t>RF_Foundation - Plans</t>
  </si>
  <si>
    <t>RF_Foundation - Elevations</t>
  </si>
  <si>
    <t>RF_Foundation - Details</t>
  </si>
  <si>
    <t>RF_Foundation - Model</t>
  </si>
  <si>
    <t>RF_Foundation - Callouts</t>
  </si>
  <si>
    <t>FW_Wall - Ceilings</t>
  </si>
  <si>
    <t>FW_Wall - Sections</t>
  </si>
  <si>
    <t>FW_Wall - Elevations</t>
  </si>
  <si>
    <t>FW_Wall - Details</t>
  </si>
  <si>
    <t>FW_Wall - Models</t>
  </si>
  <si>
    <t>RF_Wall - Ceiling</t>
  </si>
  <si>
    <t>RF_Wall - Sections</t>
  </si>
  <si>
    <t>RF_Wall - Elevations</t>
  </si>
  <si>
    <t>RF_Wall - Details</t>
  </si>
  <si>
    <t>RF_Wall - Models</t>
  </si>
  <si>
    <t>RF_Slab - Sections</t>
  </si>
  <si>
    <t>RF_Slab - Elevations</t>
  </si>
  <si>
    <t>RF_Slab - Details</t>
  </si>
  <si>
    <t>RF_Slab - Models</t>
  </si>
  <si>
    <t>FW_Slab - Ceilings</t>
  </si>
  <si>
    <t>FW_Slab - Sections</t>
  </si>
  <si>
    <t>FW_Slab - Elevations</t>
  </si>
  <si>
    <t>FW_Slab - Details</t>
  </si>
  <si>
    <t>FW_Slab - Models</t>
  </si>
  <si>
    <t>PHASE 01</t>
  </si>
  <si>
    <t>PHASE 02</t>
  </si>
  <si>
    <t>PHASE 03</t>
  </si>
  <si>
    <t>Situation - Plans</t>
  </si>
  <si>
    <t>Levels - Plans</t>
  </si>
  <si>
    <t>Worksets - Plans</t>
  </si>
  <si>
    <t>FW_Foundation - PlansA</t>
  </si>
  <si>
    <t>FW_Foundation - SectionsA</t>
  </si>
  <si>
    <t>FW_Foundation - DetailsA</t>
  </si>
  <si>
    <t>FW_Foundation - ModelsA</t>
  </si>
  <si>
    <t>RF_Foundation - PlansA</t>
  </si>
  <si>
    <t>RF_Foundation - SectionsA</t>
  </si>
  <si>
    <t>RF_Foundation - DetailsA</t>
  </si>
  <si>
    <t>RF_Foundation - ModelsA</t>
  </si>
  <si>
    <t>FW_Wall - CeilingsA</t>
  </si>
  <si>
    <t>FW_Wall - SectionsA</t>
  </si>
  <si>
    <t>FW_Wall - ElevationsA</t>
  </si>
  <si>
    <t>FW_Wall - DetailsA</t>
  </si>
  <si>
    <t>FW_Wall - ModelsA</t>
  </si>
  <si>
    <t>RF_Wall - CeilingA</t>
  </si>
  <si>
    <t>RF_Wall - SectionsA</t>
  </si>
  <si>
    <t>RF_Wall - ElevationsA</t>
  </si>
  <si>
    <t>RF_Wall - DetailsA</t>
  </si>
  <si>
    <t>RF_Wall - ModelsA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</si>
</sst>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8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FA7D00"/>
      <name val="Calibri"/>
      <family val="2"/>
    </font>
    <font>
      <sz val="10"/>
      <color rgb="FF9C0006"/>
      <name val="Arial"/>
      <family val="2"/>
      <charset val="186"/>
    </font>
    <font>
      <b/>
      <sz val="9"/>
      <color theme="4" tint="-0.2499465926084170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2" borderId="1" applyNumberFormat="0" applyAlignment="0" applyProtection="0"/>
    <xf numFmtId="0" fontId="7" fillId="3" borderId="1" applyNumberFormat="0" applyAlignment="0" applyProtection="0"/>
    <xf numFmtId="0" fontId="6" fillId="4" borderId="2" applyNumberFormat="0" applyFont="0" applyAlignment="0" applyProtection="0"/>
    <xf numFmtId="0" fontId="8" fillId="6" borderId="0" applyNumberFormat="0" applyBorder="0" applyAlignment="0" applyProtection="0"/>
    <xf numFmtId="0" fontId="9" fillId="5" borderId="3">
      <alignment horizontal="left"/>
    </xf>
  </cellStyleXfs>
  <cellXfs count="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2" fontId="1" fillId="0" borderId="0" xfId="0" applyNumberFormat="1" applyFont="1"/>
    <xf numFmtId="2" fontId="2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5" fillId="2" borderId="1" xfId="1" applyNumberFormat="1" applyAlignment="1">
      <alignment horizontal="center"/>
    </xf>
    <xf numFmtId="2" fontId="5" fillId="2" borderId="1" xfId="1" applyNumberFormat="1" applyAlignment="1">
      <alignment horizontal="right"/>
    </xf>
    <xf numFmtId="0" fontId="5" fillId="2" borderId="1" xfId="1"/>
    <xf numFmtId="0" fontId="5" fillId="2" borderId="1" xfId="1" applyAlignment="1">
      <alignment horizontal="right"/>
    </xf>
    <xf numFmtId="0" fontId="5" fillId="2" borderId="1" xfId="1" applyNumberFormat="1"/>
    <xf numFmtId="0" fontId="5" fillId="2" borderId="1" xfId="1" applyAlignment="1">
      <alignment horizontal="left"/>
    </xf>
    <xf numFmtId="0" fontId="7" fillId="3" borderId="1" xfId="2"/>
    <xf numFmtId="0" fontId="7" fillId="3" borderId="1" xfId="2" applyAlignment="1">
      <alignment horizontal="left" indent="1"/>
    </xf>
    <xf numFmtId="0" fontId="7" fillId="3" borderId="1" xfId="2" applyAlignment="1">
      <alignment horizontal="left"/>
    </xf>
    <xf numFmtId="0" fontId="2" fillId="4" borderId="2" xfId="3" applyFont="1"/>
    <xf numFmtId="0" fontId="1" fillId="4" borderId="2" xfId="3" applyFont="1"/>
    <xf numFmtId="2" fontId="7" fillId="3" borderId="1" xfId="2" applyNumberFormat="1" applyAlignment="1">
      <alignment horizontal="right"/>
    </xf>
    <xf numFmtId="0" fontId="0" fillId="4" borderId="2" xfId="3" applyFont="1"/>
    <xf numFmtId="0" fontId="2" fillId="0" borderId="0" xfId="0" applyFont="1" applyAlignment="1">
      <alignment horizontal="left"/>
    </xf>
    <xf numFmtId="0" fontId="0" fillId="5" borderId="0" xfId="0" applyFill="1"/>
    <xf numFmtId="49" fontId="5" fillId="2" borderId="1" xfId="1" applyNumberFormat="1" applyAlignment="1">
      <alignment horizontal="center"/>
    </xf>
    <xf numFmtId="0" fontId="0" fillId="0" borderId="0" xfId="0" applyFont="1" applyAlignment="1">
      <alignment horizontal="left"/>
    </xf>
    <xf numFmtId="0" fontId="9" fillId="5" borderId="3" xfId="5">
      <alignment horizontal="left"/>
    </xf>
    <xf numFmtId="0" fontId="8" fillId="6" borderId="0" xfId="4"/>
    <xf numFmtId="0" fontId="2" fillId="7" borderId="0" xfId="0" applyFont="1" applyFill="1" applyAlignment="1">
      <alignment horizontal="right"/>
    </xf>
    <xf numFmtId="0" fontId="2" fillId="7" borderId="0" xfId="0" applyFont="1" applyFill="1" applyAlignment="1">
      <alignment horizontal="left"/>
    </xf>
    <xf numFmtId="0" fontId="2" fillId="8" borderId="0" xfId="0" applyFont="1" applyFill="1" applyAlignment="1">
      <alignment horizontal="right"/>
    </xf>
    <xf numFmtId="0" fontId="2" fillId="8" borderId="0" xfId="0" applyFont="1" applyFill="1" applyAlignment="1">
      <alignment horizontal="left"/>
    </xf>
    <xf numFmtId="0" fontId="2" fillId="9" borderId="0" xfId="0" applyFont="1" applyFill="1" applyAlignment="1">
      <alignment horizontal="right"/>
    </xf>
    <xf numFmtId="0" fontId="2" fillId="9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10" borderId="0" xfId="0" applyFont="1" applyFill="1" applyAlignment="1">
      <alignment horizontal="right"/>
    </xf>
    <xf numFmtId="0" fontId="2" fillId="10" borderId="0" xfId="0" applyFont="1" applyFill="1" applyAlignment="1">
      <alignment horizontal="left"/>
    </xf>
    <xf numFmtId="0" fontId="2" fillId="10" borderId="0" xfId="0" applyFont="1" applyFill="1" applyBorder="1" applyAlignment="1">
      <alignment horizontal="left"/>
    </xf>
    <xf numFmtId="0" fontId="0" fillId="0" borderId="0" xfId="0" applyFill="1"/>
    <xf numFmtId="0" fontId="2" fillId="8" borderId="0" xfId="0" applyFont="1" applyFill="1" applyBorder="1" applyAlignment="1">
      <alignment horizontal="left"/>
    </xf>
    <xf numFmtId="0" fontId="0" fillId="8" borderId="0" xfId="0" applyFill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6">
    <cellStyle name="Bad" xfId="4" builtinId="27"/>
    <cellStyle name="Calculation" xfId="2" builtinId="22" customBuiltin="1"/>
    <cellStyle name="Input" xfId="1" builtinId="20" customBuiltin="1"/>
    <cellStyle name="Normal" xfId="0" builtinId="0" customBuiltin="1"/>
    <cellStyle name="Note" xfId="3" builtinId="10"/>
    <cellStyle name="The Required Elements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C8" sqref="C8"/>
    </sheetView>
  </sheetViews>
  <sheetFormatPr defaultRowHeight="12" x14ac:dyDescent="0.2"/>
  <cols>
    <col min="1" max="1" width="21.83203125" style="3" customWidth="1"/>
    <col min="2" max="2" width="1" style="1" customWidth="1"/>
    <col min="3" max="7" width="23.6640625" style="5" customWidth="1"/>
    <col min="8" max="8" width="166.1640625" style="1" customWidth="1"/>
    <col min="9" max="16384" width="9.33203125" style="1"/>
  </cols>
  <sheetData>
    <row r="1" spans="1:8" x14ac:dyDescent="0.2">
      <c r="A1" s="3" t="s">
        <v>2</v>
      </c>
      <c r="C1" s="16" t="s">
        <v>74</v>
      </c>
      <c r="D1"/>
      <c r="E1"/>
      <c r="F1"/>
      <c r="G1"/>
    </row>
    <row r="2" spans="1:8" x14ac:dyDescent="0.2">
      <c r="A2" s="3" t="s">
        <v>3</v>
      </c>
      <c r="C2" s="16" t="s">
        <v>1</v>
      </c>
      <c r="D2" s="16" t="s">
        <v>1</v>
      </c>
      <c r="E2" s="16" t="s">
        <v>1</v>
      </c>
      <c r="F2" s="16" t="s">
        <v>1</v>
      </c>
      <c r="G2" s="16" t="s">
        <v>67</v>
      </c>
      <c r="H2" s="21" t="s">
        <v>43</v>
      </c>
    </row>
    <row r="3" spans="1:8" x14ac:dyDescent="0.2">
      <c r="A3" s="3" t="s">
        <v>4</v>
      </c>
      <c r="C3" s="16"/>
      <c r="D3" s="16"/>
      <c r="E3" s="16"/>
      <c r="F3" s="16"/>
      <c r="G3" s="16"/>
      <c r="H3" s="21" t="s">
        <v>43</v>
      </c>
    </row>
    <row r="4" spans="1:8" x14ac:dyDescent="0.2">
      <c r="A4" s="3" t="s">
        <v>7</v>
      </c>
      <c r="C4" s="16" t="s">
        <v>65</v>
      </c>
      <c r="D4" s="16" t="s">
        <v>65</v>
      </c>
      <c r="E4" s="16" t="s">
        <v>65</v>
      </c>
      <c r="F4" s="16" t="s">
        <v>65</v>
      </c>
      <c r="G4" s="16" t="s">
        <v>65</v>
      </c>
      <c r="H4" s="21" t="s">
        <v>43</v>
      </c>
    </row>
    <row r="5" spans="1:8" x14ac:dyDescent="0.2">
      <c r="A5" s="3" t="s">
        <v>8</v>
      </c>
      <c r="C5" s="16" t="s">
        <v>66</v>
      </c>
      <c r="D5" s="16" t="s">
        <v>68</v>
      </c>
      <c r="E5" s="16" t="s">
        <v>69</v>
      </c>
      <c r="F5" s="16" t="s">
        <v>70</v>
      </c>
      <c r="G5" s="16"/>
      <c r="H5" s="21" t="s">
        <v>43</v>
      </c>
    </row>
    <row r="6" spans="1:8" x14ac:dyDescent="0.2">
      <c r="H6" s="21"/>
    </row>
    <row r="7" spans="1:8" x14ac:dyDescent="0.2">
      <c r="A7" s="3" t="s">
        <v>77</v>
      </c>
      <c r="C7" s="19" t="str">
        <f>($C$1&amp;"-"&amp;C2&amp;"-"&amp;C4&amp;"-"&amp;C5)</f>
        <v>FB01025-S-UAC-P5A</v>
      </c>
      <c r="D7" s="19" t="str">
        <f>($C$1&amp;"-"&amp;D2&amp;"-"&amp;D4&amp;"-"&amp;D5)</f>
        <v>FB01025-S-UAC-P5B</v>
      </c>
      <c r="E7" s="19" t="str">
        <f>($C$1&amp;"-"&amp;E2&amp;"-"&amp;E4&amp;"-"&amp;E5)</f>
        <v>FB01025-S-UAC-P6A</v>
      </c>
      <c r="F7" s="19" t="str">
        <f>($C$1&amp;"-"&amp;F2&amp;"-"&amp;F4&amp;"-"&amp;F5)</f>
        <v>FB01025-S-UAC-P6B</v>
      </c>
      <c r="G7" s="19" t="str">
        <f>($C$1&amp;"-"&amp;G2&amp;"-"&amp;G4)</f>
        <v>FB01025-C-UAC</v>
      </c>
      <c r="H7" s="21"/>
    </row>
    <row r="8" spans="1:8" x14ac:dyDescent="0.2">
      <c r="A8" s="3" t="s">
        <v>75</v>
      </c>
      <c r="C8" s="19" t="str">
        <f>(C2&amp;"-"&amp;C4&amp;"-"&amp;C5)</f>
        <v>S-UAC-P5A</v>
      </c>
      <c r="D8" s="19" t="str">
        <f>(D2&amp;"-"&amp;D4&amp;"-"&amp;D5)</f>
        <v>S-UAC-P5B</v>
      </c>
      <c r="E8" s="19" t="str">
        <f>(E2&amp;"-"&amp;E4&amp;"-"&amp;E5)</f>
        <v>S-UAC-P6A</v>
      </c>
      <c r="F8" s="19" t="str">
        <f>(F2&amp;"-"&amp;F4&amp;"-"&amp;F5)</f>
        <v>S-UAC-P6B</v>
      </c>
      <c r="G8" s="19" t="str">
        <f>(G2&amp;"-"&amp;G4)</f>
        <v>C-UAC</v>
      </c>
      <c r="H8" s="21" t="s">
        <v>42</v>
      </c>
    </row>
    <row r="9" spans="1:8" x14ac:dyDescent="0.2">
      <c r="A9" s="3" t="s">
        <v>76</v>
      </c>
      <c r="C9" s="19" t="str">
        <f>(C2&amp;"-"&amp;C4&amp;"-"&amp;C5)</f>
        <v>S-UAC-P5A</v>
      </c>
      <c r="D9" s="19" t="str">
        <f>(D2&amp;"-"&amp;D4&amp;"-"&amp;D5)</f>
        <v>S-UAC-P5B</v>
      </c>
      <c r="E9" s="19" t="str">
        <f>(E2&amp;"-"&amp;E4&amp;"-"&amp;E5)</f>
        <v>S-UAC-P6A</v>
      </c>
      <c r="F9" s="19" t="str">
        <f>(F2&amp;"-"&amp;F4&amp;"-"&amp;F5)</f>
        <v>S-UAC-P6B</v>
      </c>
      <c r="G9" s="19" t="str">
        <f>(G2&amp;"-"&amp;G4)</f>
        <v>C-UAC</v>
      </c>
      <c r="H9" s="21"/>
    </row>
    <row r="10" spans="1:8" x14ac:dyDescent="0.2">
      <c r="H10" s="21"/>
    </row>
    <row r="11" spans="1:8" x14ac:dyDescent="0.2">
      <c r="A11" s="3" t="s">
        <v>72</v>
      </c>
      <c r="C11" s="16" t="s">
        <v>71</v>
      </c>
      <c r="H11" s="21"/>
    </row>
    <row r="12" spans="1:8" x14ac:dyDescent="0.2">
      <c r="A12" s="3" t="s">
        <v>73</v>
      </c>
      <c r="C12" s="19" t="str">
        <f>(C2&amp;"-"&amp;C4&amp;"-"&amp;C5&amp;"-"&amp;$C$11)</f>
        <v>S-UAC-P5A-MAIN</v>
      </c>
      <c r="D12" s="19" t="str">
        <f t="shared" ref="D12:F12" si="0">(D2&amp;"-"&amp;D4&amp;"-"&amp;D5&amp;"-"&amp;$C$11)</f>
        <v>S-UAC-P5B-MAIN</v>
      </c>
      <c r="E12" s="19" t="str">
        <f t="shared" si="0"/>
        <v>S-UAC-P6A-MAIN</v>
      </c>
      <c r="F12" s="19" t="str">
        <f t="shared" si="0"/>
        <v>S-UAC-P6B-MAIN</v>
      </c>
      <c r="G12" s="19" t="str">
        <f>(G2&amp;"-"&amp;G4&amp;"-"&amp;$C$11)</f>
        <v>C-UAC-MAIN</v>
      </c>
      <c r="H12" s="21"/>
    </row>
    <row r="13" spans="1:8" x14ac:dyDescent="0.2">
      <c r="A13"/>
      <c r="B13"/>
      <c r="C13"/>
      <c r="D13"/>
      <c r="E13"/>
      <c r="F13"/>
      <c r="G13"/>
      <c r="H13"/>
    </row>
    <row r="14" spans="1:8" x14ac:dyDescent="0.2">
      <c r="A14" s="3" t="s">
        <v>78</v>
      </c>
      <c r="C14" s="16">
        <v>300</v>
      </c>
      <c r="D14" s="16"/>
      <c r="E14" s="16"/>
      <c r="F14" s="16"/>
      <c r="G14" s="16"/>
      <c r="H14" s="21"/>
    </row>
    <row r="15" spans="1:8" x14ac:dyDescent="0.2">
      <c r="A15" s="3" t="s">
        <v>5</v>
      </c>
      <c r="C15" s="16">
        <v>5</v>
      </c>
      <c r="D15" s="16"/>
      <c r="E15" s="16"/>
      <c r="F15" s="16"/>
      <c r="G15" s="16"/>
      <c r="H15" s="21" t="s">
        <v>41</v>
      </c>
    </row>
    <row r="16" spans="1:8" x14ac:dyDescent="0.2">
      <c r="A16" s="3" t="s">
        <v>6</v>
      </c>
      <c r="C16" s="16">
        <v>2900</v>
      </c>
      <c r="D16" s="16"/>
      <c r="E16" s="16"/>
      <c r="F16" s="16"/>
      <c r="G16" s="16"/>
      <c r="H16" s="21" t="s">
        <v>41</v>
      </c>
    </row>
    <row r="17" spans="1:8" x14ac:dyDescent="0.2">
      <c r="C17"/>
      <c r="D17"/>
      <c r="E17"/>
      <c r="F17"/>
      <c r="G17"/>
      <c r="H17"/>
    </row>
    <row r="18" spans="1:8" x14ac:dyDescent="0.2">
      <c r="A18" s="3" t="s">
        <v>82</v>
      </c>
      <c r="C18" s="13" t="s">
        <v>164</v>
      </c>
      <c r="D18"/>
      <c r="E18"/>
      <c r="F18"/>
      <c r="G18"/>
      <c r="H18"/>
    </row>
    <row r="19" spans="1:8" x14ac:dyDescent="0.2">
      <c r="C19"/>
      <c r="D19"/>
      <c r="E19"/>
      <c r="F19"/>
      <c r="G19"/>
      <c r="H19" s="21"/>
    </row>
    <row r="20" spans="1:8" x14ac:dyDescent="0.2">
      <c r="H20" s="20" t="s">
        <v>56</v>
      </c>
    </row>
    <row r="21" spans="1:8" x14ac:dyDescent="0.2">
      <c r="H21" s="21" t="s">
        <v>44</v>
      </c>
    </row>
    <row r="22" spans="1:8" x14ac:dyDescent="0.2">
      <c r="C22"/>
      <c r="H22" s="21" t="s">
        <v>45</v>
      </c>
    </row>
    <row r="23" spans="1:8" x14ac:dyDescent="0.2">
      <c r="H23" s="21" t="s">
        <v>46</v>
      </c>
    </row>
    <row r="24" spans="1:8" x14ac:dyDescent="0.2">
      <c r="H24" s="21" t="s">
        <v>47</v>
      </c>
    </row>
    <row r="25" spans="1:8" x14ac:dyDescent="0.2">
      <c r="H25" s="21" t="s">
        <v>48</v>
      </c>
    </row>
    <row r="26" spans="1:8" x14ac:dyDescent="0.2">
      <c r="H26" s="21" t="s">
        <v>49</v>
      </c>
    </row>
    <row r="27" spans="1:8" x14ac:dyDescent="0.2">
      <c r="H27" s="21" t="s">
        <v>50</v>
      </c>
    </row>
    <row r="28" spans="1:8" x14ac:dyDescent="0.2">
      <c r="H28" s="21" t="s">
        <v>51</v>
      </c>
    </row>
    <row r="29" spans="1:8" x14ac:dyDescent="0.2">
      <c r="H29" s="21" t="s">
        <v>52</v>
      </c>
    </row>
    <row r="30" spans="1:8" x14ac:dyDescent="0.2">
      <c r="H30" s="21" t="s">
        <v>55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B3" sqref="B3"/>
    </sheetView>
  </sheetViews>
  <sheetFormatPr defaultRowHeight="12" x14ac:dyDescent="0.2"/>
  <cols>
    <col min="1" max="1" width="6.83203125" style="1" customWidth="1"/>
    <col min="2" max="3" width="15.83203125" style="1" customWidth="1"/>
    <col min="4" max="4" width="3.83203125" style="1" customWidth="1"/>
    <col min="5" max="6" width="15.83203125" style="1" customWidth="1"/>
    <col min="7" max="7" width="3.83203125" style="1" customWidth="1"/>
    <col min="8" max="9" width="15.83203125" style="1" customWidth="1"/>
    <col min="10" max="10" width="3.83203125" style="1" customWidth="1"/>
    <col min="11" max="12" width="15.83203125" style="1" customWidth="1"/>
    <col min="13" max="13" width="3.83203125" style="1" customWidth="1"/>
    <col min="14" max="15" width="15.83203125" style="1" customWidth="1"/>
    <col min="16" max="16384" width="9.33203125" style="1"/>
  </cols>
  <sheetData>
    <row r="1" spans="1:15" x14ac:dyDescent="0.2">
      <c r="B1" s="44" t="str">
        <f>ProjectInfo!$C$7</f>
        <v>FB01025-S-UAC-P5A</v>
      </c>
      <c r="C1" s="44"/>
      <c r="D1"/>
      <c r="E1" s="44" t="str">
        <f>ProjectInfo!$D$7</f>
        <v>FB01025-S-UAC-P5B</v>
      </c>
      <c r="F1" s="44"/>
      <c r="G1"/>
      <c r="H1" s="44" t="str">
        <f>ProjectInfo!$E$7</f>
        <v>FB01025-S-UAC-P6A</v>
      </c>
      <c r="I1" s="44"/>
      <c r="J1"/>
      <c r="K1" s="44" t="str">
        <f>ProjectInfo!$F$7</f>
        <v>FB01025-S-UAC-P6B</v>
      </c>
      <c r="L1" s="44"/>
      <c r="M1"/>
      <c r="N1" s="44" t="str">
        <f>ProjectInfo!$G$7</f>
        <v>FB01025-C-UAC</v>
      </c>
      <c r="O1" s="44"/>
    </row>
    <row r="2" spans="1:15" x14ac:dyDescent="0.2">
      <c r="A2" s="8" t="s">
        <v>79</v>
      </c>
      <c r="B2" s="8" t="s">
        <v>80</v>
      </c>
      <c r="C2" s="8" t="s">
        <v>81</v>
      </c>
      <c r="D2"/>
      <c r="E2" s="8" t="s">
        <v>80</v>
      </c>
      <c r="F2" s="8" t="s">
        <v>81</v>
      </c>
      <c r="G2"/>
      <c r="H2" s="8" t="s">
        <v>80</v>
      </c>
      <c r="I2" s="8" t="s">
        <v>81</v>
      </c>
      <c r="J2"/>
      <c r="K2" s="8" t="s">
        <v>80</v>
      </c>
      <c r="L2" s="8" t="s">
        <v>81</v>
      </c>
      <c r="M2"/>
      <c r="N2" s="8" t="s">
        <v>80</v>
      </c>
      <c r="O2" s="8" t="s">
        <v>81</v>
      </c>
    </row>
    <row r="3" spans="1:15" x14ac:dyDescent="0.2">
      <c r="A3" s="26" t="s">
        <v>154</v>
      </c>
      <c r="B3" s="22" t="str">
        <f>(ProjectInfo!$C$8&amp;"-"&amp;A3&amp;""&amp;ProjectInfo!$C$18&amp;"")</f>
        <v>S-UAC-P5A-00A</v>
      </c>
      <c r="C3" s="12">
        <v>0</v>
      </c>
      <c r="D3"/>
      <c r="E3" s="22" t="str">
        <f>(ProjectInfo!$D$8&amp;"-"&amp;A3&amp;""&amp;ProjectInfo!$C$18&amp;"")</f>
        <v>S-UAC-P5B-00A</v>
      </c>
      <c r="F3" s="12">
        <v>0</v>
      </c>
      <c r="G3"/>
      <c r="H3" s="22" t="str">
        <f>(ProjectInfo!$E$8&amp;"-"&amp;A3&amp;""&amp;ProjectInfo!$C$18&amp;"")</f>
        <v>S-UAC-P6A-00A</v>
      </c>
      <c r="I3" s="12">
        <v>0</v>
      </c>
      <c r="J3"/>
      <c r="K3" s="22" t="str">
        <f>(ProjectInfo!$F$8&amp;"-"&amp;A3&amp;""&amp;ProjectInfo!$C$18&amp;"")</f>
        <v>S-UAC-P6B-00A</v>
      </c>
      <c r="L3" s="12">
        <v>0</v>
      </c>
      <c r="M3"/>
      <c r="N3" s="22" t="str">
        <f>(ProjectInfo!$G$8&amp;"-"&amp;A3&amp;""&amp;ProjectInfo!$C$18&amp;"")</f>
        <v>C-UAC-00A</v>
      </c>
      <c r="O3" s="12">
        <v>0</v>
      </c>
    </row>
    <row r="4" spans="1:15" x14ac:dyDescent="0.2">
      <c r="A4" s="26" t="s">
        <v>156</v>
      </c>
      <c r="B4" s="22" t="str">
        <f>(ProjectInfo!$C$8&amp;"-"&amp;A4&amp;""&amp;ProjectInfo!$C$18&amp;"")</f>
        <v>S-UAC-P5A-01A</v>
      </c>
      <c r="C4" s="22">
        <f>ProjectInfo!$C$16+C3</f>
        <v>2900</v>
      </c>
      <c r="D4"/>
      <c r="E4" s="22" t="str">
        <f>(ProjectInfo!$D$8&amp;"-"&amp;A4&amp;""&amp;ProjectInfo!$C$18&amp;"")</f>
        <v>S-UAC-P5B-01A</v>
      </c>
      <c r="F4" s="22">
        <f>ProjectInfo!$C$16+F3</f>
        <v>2900</v>
      </c>
      <c r="G4"/>
      <c r="H4" s="22" t="str">
        <f>(ProjectInfo!$E$8&amp;"-"&amp;A4&amp;""&amp;ProjectInfo!$C$18&amp;"")</f>
        <v>S-UAC-P6A-01A</v>
      </c>
      <c r="I4" s="22">
        <f>ProjectInfo!$C$16+I3</f>
        <v>2900</v>
      </c>
      <c r="J4"/>
      <c r="K4" s="22" t="str">
        <f>(ProjectInfo!$F$8&amp;"-"&amp;A4&amp;""&amp;ProjectInfo!$C$18&amp;"")</f>
        <v>S-UAC-P6B-01A</v>
      </c>
      <c r="L4" s="22">
        <f>ProjectInfo!$C$16+L3</f>
        <v>2900</v>
      </c>
      <c r="M4"/>
      <c r="N4" s="22" t="str">
        <f>(ProjectInfo!$G$8&amp;"-"&amp;A4&amp;""&amp;ProjectInfo!$C$18&amp;"")</f>
        <v>C-UAC-01A</v>
      </c>
      <c r="O4" s="22">
        <f>ProjectInfo!$C$16+O3</f>
        <v>2900</v>
      </c>
    </row>
    <row r="5" spans="1:15" x14ac:dyDescent="0.2">
      <c r="A5" s="26" t="s">
        <v>155</v>
      </c>
      <c r="B5" s="22" t="str">
        <f>(ProjectInfo!$C$8&amp;"-"&amp;A5&amp;""&amp;ProjectInfo!$C$18&amp;"")</f>
        <v>S-UAC-P5A-02A</v>
      </c>
      <c r="C5" s="22">
        <f>ProjectInfo!$C$16+C4</f>
        <v>5800</v>
      </c>
      <c r="D5"/>
      <c r="E5" s="22" t="str">
        <f>(ProjectInfo!$D$8&amp;"-"&amp;A5&amp;""&amp;ProjectInfo!$C$18&amp;"")</f>
        <v>S-UAC-P5B-02A</v>
      </c>
      <c r="F5" s="22">
        <f>ProjectInfo!$C$16+F4</f>
        <v>5800</v>
      </c>
      <c r="G5"/>
      <c r="H5" s="22" t="str">
        <f>(ProjectInfo!$E$8&amp;"-"&amp;A5&amp;""&amp;ProjectInfo!$C$18&amp;"")</f>
        <v>S-UAC-P6A-02A</v>
      </c>
      <c r="I5" s="22">
        <f>ProjectInfo!$C$16+I4</f>
        <v>5800</v>
      </c>
      <c r="J5"/>
      <c r="K5" s="22" t="str">
        <f>(ProjectInfo!$F$8&amp;"-"&amp;A5&amp;""&amp;ProjectInfo!$C$18&amp;"")</f>
        <v>S-UAC-P6B-02A</v>
      </c>
      <c r="L5" s="22">
        <f>ProjectInfo!$C$16+L4</f>
        <v>5800</v>
      </c>
      <c r="M5"/>
      <c r="N5" s="22" t="str">
        <f>(ProjectInfo!$G$8&amp;"-"&amp;A5&amp;""&amp;ProjectInfo!$C$18&amp;"")</f>
        <v>C-UAC-02A</v>
      </c>
      <c r="O5" s="22">
        <f>ProjectInfo!$C$16+O4</f>
        <v>5800</v>
      </c>
    </row>
    <row r="6" spans="1:15" x14ac:dyDescent="0.2">
      <c r="A6" s="26" t="s">
        <v>157</v>
      </c>
      <c r="B6" s="22" t="str">
        <f>(ProjectInfo!$C$8&amp;"-"&amp;A6&amp;""&amp;ProjectInfo!$C$18&amp;"")</f>
        <v>S-UAC-P5A-03A</v>
      </c>
      <c r="C6" s="22">
        <f>ProjectInfo!$C$16+C5</f>
        <v>8700</v>
      </c>
      <c r="D6"/>
      <c r="E6" s="22" t="str">
        <f>(ProjectInfo!$D$8&amp;"-"&amp;A6&amp;""&amp;ProjectInfo!$C$18&amp;"")</f>
        <v>S-UAC-P5B-03A</v>
      </c>
      <c r="F6" s="22">
        <f>ProjectInfo!$C$16+F5</f>
        <v>8700</v>
      </c>
      <c r="G6"/>
      <c r="H6" s="22" t="str">
        <f>(ProjectInfo!$E$8&amp;"-"&amp;A6&amp;""&amp;ProjectInfo!$C$18&amp;"")</f>
        <v>S-UAC-P6A-03A</v>
      </c>
      <c r="I6" s="22">
        <f>ProjectInfo!$C$16+I5</f>
        <v>8700</v>
      </c>
      <c r="J6"/>
      <c r="K6" s="22" t="str">
        <f>(ProjectInfo!$F$8&amp;"-"&amp;A6&amp;""&amp;ProjectInfo!$C$18&amp;"")</f>
        <v>S-UAC-P6B-03A</v>
      </c>
      <c r="L6" s="22">
        <f>ProjectInfo!$C$16+L5</f>
        <v>8700</v>
      </c>
      <c r="M6"/>
      <c r="N6" s="22" t="str">
        <f>(ProjectInfo!$G$8&amp;"-"&amp;A6&amp;""&amp;ProjectInfo!$C$18&amp;"")</f>
        <v>C-UAC-03A</v>
      </c>
      <c r="O6" s="22">
        <f>ProjectInfo!$C$16+O5</f>
        <v>8700</v>
      </c>
    </row>
    <row r="7" spans="1:15" x14ac:dyDescent="0.2">
      <c r="A7" s="26" t="s">
        <v>158</v>
      </c>
      <c r="B7" s="22" t="str">
        <f>(ProjectInfo!$C$8&amp;"-"&amp;A7&amp;""&amp;ProjectInfo!$C$18&amp;"")</f>
        <v>S-UAC-P5A-04A</v>
      </c>
      <c r="C7" s="22">
        <f>ProjectInfo!$C$16+C6</f>
        <v>11600</v>
      </c>
      <c r="D7"/>
      <c r="E7" s="22" t="str">
        <f>(ProjectInfo!$D$8&amp;"-"&amp;A7&amp;""&amp;ProjectInfo!$C$18&amp;"")</f>
        <v>S-UAC-P5B-04A</v>
      </c>
      <c r="F7" s="22">
        <f>ProjectInfo!$C$16+F6</f>
        <v>11600</v>
      </c>
      <c r="G7"/>
      <c r="H7" s="22" t="str">
        <f>(ProjectInfo!$E$8&amp;"-"&amp;A7&amp;""&amp;ProjectInfo!$C$18&amp;"")</f>
        <v>S-UAC-P6A-04A</v>
      </c>
      <c r="I7" s="22">
        <f>ProjectInfo!$C$16+I6</f>
        <v>11600</v>
      </c>
      <c r="J7"/>
      <c r="K7" s="22" t="str">
        <f>(ProjectInfo!$F$8&amp;"-"&amp;A7&amp;""&amp;ProjectInfo!$C$18&amp;"")</f>
        <v>S-UAC-P6B-04A</v>
      </c>
      <c r="L7" s="22">
        <f>ProjectInfo!$C$16+L6</f>
        <v>11600</v>
      </c>
      <c r="M7"/>
      <c r="N7" s="22" t="str">
        <f>(ProjectInfo!$G$8&amp;"-"&amp;A7&amp;""&amp;ProjectInfo!$C$18&amp;"")</f>
        <v>C-UAC-04A</v>
      </c>
      <c r="O7" s="22">
        <f>ProjectInfo!$C$16+O6</f>
        <v>11600</v>
      </c>
    </row>
    <row r="8" spans="1:15" x14ac:dyDescent="0.2">
      <c r="A8" s="26" t="s">
        <v>159</v>
      </c>
      <c r="B8" s="22" t="str">
        <f>(ProjectInfo!$C$8&amp;"-"&amp;A8&amp;""&amp;ProjectInfo!$C$18&amp;"")</f>
        <v>S-UAC-P5A-05A</v>
      </c>
      <c r="C8" s="22">
        <f>ProjectInfo!$C$16+C7</f>
        <v>14500</v>
      </c>
      <c r="D8"/>
      <c r="E8" s="22" t="str">
        <f>(ProjectInfo!$D$8&amp;"-"&amp;A8&amp;""&amp;ProjectInfo!$C$18&amp;"")</f>
        <v>S-UAC-P5B-05A</v>
      </c>
      <c r="F8" s="22">
        <f>ProjectInfo!$C$16+F7</f>
        <v>14500</v>
      </c>
      <c r="G8"/>
      <c r="H8" s="22" t="str">
        <f>(ProjectInfo!$E$8&amp;"-"&amp;A8&amp;""&amp;ProjectInfo!$C$18&amp;"")</f>
        <v>S-UAC-P6A-05A</v>
      </c>
      <c r="I8" s="22">
        <f>ProjectInfo!$C$16+I7</f>
        <v>14500</v>
      </c>
      <c r="J8"/>
      <c r="K8" s="22" t="str">
        <f>(ProjectInfo!$F$8&amp;"-"&amp;A8&amp;""&amp;ProjectInfo!$C$18&amp;"")</f>
        <v>S-UAC-P6B-05A</v>
      </c>
      <c r="L8" s="22">
        <f>ProjectInfo!$C$16+L7</f>
        <v>14500</v>
      </c>
      <c r="M8"/>
      <c r="N8" s="22" t="str">
        <f>(ProjectInfo!$G$8&amp;"-"&amp;A8&amp;""&amp;ProjectInfo!$C$18&amp;"")</f>
        <v>C-UAC-05A</v>
      </c>
      <c r="O8" s="22">
        <f>ProjectInfo!$C$16+O7</f>
        <v>14500</v>
      </c>
    </row>
    <row r="9" spans="1:15" x14ac:dyDescent="0.2">
      <c r="A9" s="26" t="s">
        <v>160</v>
      </c>
      <c r="B9" s="22" t="str">
        <f>(ProjectInfo!$C$8&amp;"-"&amp;A9&amp;""&amp;ProjectInfo!$C$18&amp;"")</f>
        <v>S-UAC-P5A-06A</v>
      </c>
      <c r="C9" s="22">
        <f>ProjectInfo!$C$16+C8</f>
        <v>17400</v>
      </c>
      <c r="D9"/>
      <c r="E9" s="22" t="str">
        <f>(ProjectInfo!$D$8&amp;"-"&amp;A9&amp;""&amp;ProjectInfo!$C$18&amp;"")</f>
        <v>S-UAC-P5B-06A</v>
      </c>
      <c r="F9" s="22">
        <f>ProjectInfo!$C$16+F8</f>
        <v>17400</v>
      </c>
      <c r="G9"/>
      <c r="H9" s="22" t="str">
        <f>(ProjectInfo!$E$8&amp;"-"&amp;A9&amp;""&amp;ProjectInfo!$C$18&amp;"")</f>
        <v>S-UAC-P6A-06A</v>
      </c>
      <c r="I9" s="22">
        <f>ProjectInfo!$C$16+I8</f>
        <v>17400</v>
      </c>
      <c r="J9"/>
      <c r="K9" s="22" t="str">
        <f>(ProjectInfo!$F$8&amp;"-"&amp;A9&amp;""&amp;ProjectInfo!$C$18&amp;"")</f>
        <v>S-UAC-P6B-06A</v>
      </c>
      <c r="L9" s="22">
        <f>ProjectInfo!$C$16+L8</f>
        <v>17400</v>
      </c>
      <c r="M9"/>
      <c r="N9" s="22" t="str">
        <f>(ProjectInfo!$G$8&amp;"-"&amp;A9&amp;""&amp;ProjectInfo!$C$18&amp;"")</f>
        <v>C-UAC-06A</v>
      </c>
      <c r="O9" s="22">
        <f>ProjectInfo!$C$16+O8</f>
        <v>17400</v>
      </c>
    </row>
    <row r="10" spans="1:15" x14ac:dyDescent="0.2">
      <c r="A10" s="26" t="s">
        <v>161</v>
      </c>
      <c r="B10" s="22" t="str">
        <f>(ProjectInfo!$C$8&amp;"-"&amp;A10&amp;""&amp;ProjectInfo!$C$18&amp;"")</f>
        <v>S-UAC-P5A-07A</v>
      </c>
      <c r="C10" s="22">
        <f>ProjectInfo!$C$16+C9</f>
        <v>20300</v>
      </c>
      <c r="D10"/>
      <c r="E10" s="22" t="str">
        <f>(ProjectInfo!$D$8&amp;"-"&amp;A10&amp;""&amp;ProjectInfo!$C$18&amp;"")</f>
        <v>S-UAC-P5B-07A</v>
      </c>
      <c r="F10" s="22">
        <f>ProjectInfo!$C$16+F9</f>
        <v>20300</v>
      </c>
      <c r="G10"/>
      <c r="H10" s="22" t="str">
        <f>(ProjectInfo!$E$8&amp;"-"&amp;A10&amp;""&amp;ProjectInfo!$C$18&amp;"")</f>
        <v>S-UAC-P6A-07A</v>
      </c>
      <c r="I10" s="22">
        <f>ProjectInfo!$C$16+I9</f>
        <v>20300</v>
      </c>
      <c r="J10"/>
      <c r="K10" s="22" t="str">
        <f>(ProjectInfo!$F$8&amp;"-"&amp;A10&amp;""&amp;ProjectInfo!$C$18&amp;"")</f>
        <v>S-UAC-P6B-07A</v>
      </c>
      <c r="L10" s="22">
        <f>ProjectInfo!$C$16+L9</f>
        <v>20300</v>
      </c>
      <c r="M10"/>
      <c r="N10" s="22" t="str">
        <f>(ProjectInfo!$G$8&amp;"-"&amp;A10&amp;""&amp;ProjectInfo!$C$18&amp;"")</f>
        <v>C-UAC-07A</v>
      </c>
      <c r="O10" s="22">
        <f>ProjectInfo!$C$16+O9</f>
        <v>20300</v>
      </c>
    </row>
    <row r="11" spans="1:15" x14ac:dyDescent="0.2">
      <c r="A11" s="26" t="s">
        <v>162</v>
      </c>
      <c r="B11" s="22" t="str">
        <f>(ProjectInfo!$C$8&amp;"-"&amp;A11&amp;""&amp;ProjectInfo!$C$18&amp;"")</f>
        <v>S-UAC-P5A-08A</v>
      </c>
      <c r="C11" s="22">
        <f>ProjectInfo!$C$16+C10</f>
        <v>23200</v>
      </c>
      <c r="D11"/>
      <c r="E11" s="22" t="str">
        <f>(ProjectInfo!$D$8&amp;"-"&amp;A11&amp;""&amp;ProjectInfo!$C$18&amp;"")</f>
        <v>S-UAC-P5B-08A</v>
      </c>
      <c r="F11" s="22">
        <f>ProjectInfo!$C$16+F10</f>
        <v>23200</v>
      </c>
      <c r="G11"/>
      <c r="H11" s="22" t="str">
        <f>(ProjectInfo!$E$8&amp;"-"&amp;A11&amp;""&amp;ProjectInfo!$C$18&amp;"")</f>
        <v>S-UAC-P6A-08A</v>
      </c>
      <c r="I11" s="22">
        <f>ProjectInfo!$C$16+I10</f>
        <v>23200</v>
      </c>
      <c r="J11"/>
      <c r="K11" s="22" t="str">
        <f>(ProjectInfo!$F$8&amp;"-"&amp;A11&amp;""&amp;ProjectInfo!$C$18&amp;"")</f>
        <v>S-UAC-P6B-08A</v>
      </c>
      <c r="L11" s="22">
        <f>ProjectInfo!$C$16+L10</f>
        <v>23200</v>
      </c>
      <c r="M11"/>
      <c r="N11" s="22" t="str">
        <f>(ProjectInfo!$G$8&amp;"-"&amp;A11&amp;""&amp;ProjectInfo!$C$18&amp;"")</f>
        <v>C-UAC-08A</v>
      </c>
      <c r="O11" s="22">
        <f>ProjectInfo!$C$16+O10</f>
        <v>23200</v>
      </c>
    </row>
    <row r="12" spans="1:15" x14ac:dyDescent="0.2">
      <c r="A12" s="26" t="s">
        <v>163</v>
      </c>
      <c r="B12" s="22" t="str">
        <f>(ProjectInfo!$C$8&amp;"-"&amp;A12&amp;""&amp;ProjectInfo!$C$18&amp;"")</f>
        <v>S-UAC-P5A-09A</v>
      </c>
      <c r="C12" s="22">
        <f>ProjectInfo!$C$16+C11</f>
        <v>26100</v>
      </c>
      <c r="D12"/>
      <c r="E12" s="22" t="str">
        <f>(ProjectInfo!$D$8&amp;"-"&amp;A12&amp;""&amp;ProjectInfo!$C$18&amp;"")</f>
        <v>S-UAC-P5B-09A</v>
      </c>
      <c r="F12" s="22">
        <f>ProjectInfo!$C$16+F11</f>
        <v>26100</v>
      </c>
      <c r="G12"/>
      <c r="H12" s="22" t="str">
        <f>(ProjectInfo!$E$8&amp;"-"&amp;A12&amp;""&amp;ProjectInfo!$C$18&amp;"")</f>
        <v>S-UAC-P6A-09A</v>
      </c>
      <c r="I12" s="22">
        <f>ProjectInfo!$C$16+I11</f>
        <v>26100</v>
      </c>
      <c r="J12"/>
      <c r="K12" s="22" t="str">
        <f>(ProjectInfo!$F$8&amp;"-"&amp;A12&amp;""&amp;ProjectInfo!$C$18&amp;"")</f>
        <v>S-UAC-P6B-09A</v>
      </c>
      <c r="L12" s="22">
        <f>ProjectInfo!$C$16+L11</f>
        <v>26100</v>
      </c>
      <c r="M12"/>
      <c r="N12" s="22" t="str">
        <f>(ProjectInfo!$G$8&amp;"-"&amp;A12&amp;""&amp;ProjectInfo!$C$18&amp;"")</f>
        <v>C-UAC-09A</v>
      </c>
      <c r="O12" s="22">
        <f>ProjectInfo!$C$16+O11</f>
        <v>26100</v>
      </c>
    </row>
    <row r="13" spans="1:15" x14ac:dyDescent="0.2">
      <c r="A13" s="11">
        <v>10</v>
      </c>
      <c r="B13" s="22" t="str">
        <f>(ProjectInfo!$C$8&amp;"-"&amp;A13&amp;""&amp;ProjectInfo!$C$18&amp;"")</f>
        <v>S-UAC-P5A-10A</v>
      </c>
      <c r="C13" s="22">
        <f>ProjectInfo!$C$16+C12</f>
        <v>29000</v>
      </c>
      <c r="D13"/>
      <c r="E13" s="22" t="str">
        <f>(ProjectInfo!$D$8&amp;"-"&amp;A13&amp;""&amp;ProjectInfo!$C$18&amp;"")</f>
        <v>S-UAC-P5B-10A</v>
      </c>
      <c r="F13" s="22">
        <f>ProjectInfo!$C$16+F12</f>
        <v>29000</v>
      </c>
      <c r="G13"/>
      <c r="H13" s="22" t="str">
        <f>(ProjectInfo!$E$8&amp;"-"&amp;A13&amp;""&amp;ProjectInfo!$C$18&amp;"")</f>
        <v>S-UAC-P6A-10A</v>
      </c>
      <c r="I13" s="22">
        <f>ProjectInfo!$C$16+I12</f>
        <v>29000</v>
      </c>
      <c r="J13"/>
      <c r="K13" s="22" t="str">
        <f>(ProjectInfo!$F$8&amp;"-"&amp;A13&amp;""&amp;ProjectInfo!$C$18&amp;"")</f>
        <v>S-UAC-P6B-10A</v>
      </c>
      <c r="L13" s="22">
        <f>ProjectInfo!$C$16+L12</f>
        <v>29000</v>
      </c>
      <c r="M13"/>
      <c r="N13" s="22" t="str">
        <f>(ProjectInfo!$G$8&amp;"-"&amp;A13&amp;""&amp;ProjectInfo!$C$18&amp;"")</f>
        <v>C-UAC-10A</v>
      </c>
      <c r="O13" s="22">
        <f>ProjectInfo!$C$16+O12</f>
        <v>29000</v>
      </c>
    </row>
    <row r="14" spans="1:15" x14ac:dyDescent="0.2">
      <c r="A14" s="11">
        <v>11</v>
      </c>
      <c r="B14" s="22" t="str">
        <f>(ProjectInfo!$C$8&amp;"-"&amp;A14&amp;""&amp;ProjectInfo!$C$18&amp;"")</f>
        <v>S-UAC-P5A-11A</v>
      </c>
      <c r="C14" s="22">
        <f>ProjectInfo!$C$16+C13</f>
        <v>31900</v>
      </c>
      <c r="D14"/>
      <c r="E14" s="22" t="str">
        <f>(ProjectInfo!$D$8&amp;"-"&amp;A14&amp;""&amp;ProjectInfo!$C$18&amp;"")</f>
        <v>S-UAC-P5B-11A</v>
      </c>
      <c r="F14" s="22">
        <f>ProjectInfo!$C$16+F13</f>
        <v>31900</v>
      </c>
      <c r="G14"/>
      <c r="H14" s="22" t="str">
        <f>(ProjectInfo!$E$8&amp;"-"&amp;A14&amp;""&amp;ProjectInfo!$C$18&amp;"")</f>
        <v>S-UAC-P6A-11A</v>
      </c>
      <c r="I14" s="22">
        <f>ProjectInfo!$C$16+I13</f>
        <v>31900</v>
      </c>
      <c r="J14"/>
      <c r="K14" s="22" t="str">
        <f>(ProjectInfo!$F$8&amp;"-"&amp;A14&amp;""&amp;ProjectInfo!$C$18&amp;"")</f>
        <v>S-UAC-P6B-11A</v>
      </c>
      <c r="L14" s="22">
        <f>ProjectInfo!$C$16+L13</f>
        <v>31900</v>
      </c>
      <c r="M14"/>
      <c r="N14" s="22" t="str">
        <f>(ProjectInfo!$G$8&amp;"-"&amp;A14&amp;""&amp;ProjectInfo!$C$18&amp;"")</f>
        <v>C-UAC-11A</v>
      </c>
      <c r="O14" s="22">
        <f>ProjectInfo!$C$16+O13</f>
        <v>31900</v>
      </c>
    </row>
    <row r="15" spans="1:15" x14ac:dyDescent="0.2">
      <c r="A15" s="11">
        <v>12</v>
      </c>
      <c r="B15" s="22" t="str">
        <f>(ProjectInfo!$C$8&amp;"-"&amp;A15&amp;""&amp;ProjectInfo!$C$18&amp;"")</f>
        <v>S-UAC-P5A-12A</v>
      </c>
      <c r="C15" s="22">
        <f>ProjectInfo!$C$16+C14</f>
        <v>34800</v>
      </c>
      <c r="D15"/>
      <c r="E15" s="22" t="str">
        <f>(ProjectInfo!$D$8&amp;"-"&amp;A15&amp;""&amp;ProjectInfo!$C$18&amp;"")</f>
        <v>S-UAC-P5B-12A</v>
      </c>
      <c r="F15" s="22">
        <f>ProjectInfo!$C$16+F14</f>
        <v>34800</v>
      </c>
      <c r="G15"/>
      <c r="H15" s="22" t="str">
        <f>(ProjectInfo!$E$8&amp;"-"&amp;A15&amp;""&amp;ProjectInfo!$C$18&amp;"")</f>
        <v>S-UAC-P6A-12A</v>
      </c>
      <c r="I15" s="22">
        <f>ProjectInfo!$C$16+I14</f>
        <v>34800</v>
      </c>
      <c r="J15"/>
      <c r="K15" s="22" t="str">
        <f>(ProjectInfo!$F$8&amp;"-"&amp;A15&amp;""&amp;ProjectInfo!$C$18&amp;"")</f>
        <v>S-UAC-P6B-12A</v>
      </c>
      <c r="L15" s="22">
        <f>ProjectInfo!$C$16+L14</f>
        <v>34800</v>
      </c>
      <c r="M15"/>
      <c r="N15" s="22" t="str">
        <f>(ProjectInfo!$G$8&amp;"-"&amp;A15&amp;""&amp;ProjectInfo!$C$18&amp;"")</f>
        <v>C-UAC-12A</v>
      </c>
      <c r="O15" s="22">
        <f>ProjectInfo!$C$16+O14</f>
        <v>34800</v>
      </c>
    </row>
    <row r="16" spans="1:15" x14ac:dyDescent="0.2">
      <c r="A16" s="11">
        <v>13</v>
      </c>
      <c r="B16" s="22" t="str">
        <f>(ProjectInfo!$C$8&amp;"-"&amp;A16&amp;""&amp;ProjectInfo!$C$18&amp;"")</f>
        <v>S-UAC-P5A-13A</v>
      </c>
      <c r="C16" s="22">
        <f>ProjectInfo!$C$16+C15</f>
        <v>37700</v>
      </c>
      <c r="D16"/>
      <c r="E16" s="22" t="str">
        <f>(ProjectInfo!$D$8&amp;"-"&amp;A16&amp;""&amp;ProjectInfo!$C$18&amp;"")</f>
        <v>S-UAC-P5B-13A</v>
      </c>
      <c r="F16" s="22">
        <f>ProjectInfo!$C$16+F15</f>
        <v>37700</v>
      </c>
      <c r="G16"/>
      <c r="H16" s="22" t="str">
        <f>(ProjectInfo!$E$8&amp;"-"&amp;A16&amp;""&amp;ProjectInfo!$C$18&amp;"")</f>
        <v>S-UAC-P6A-13A</v>
      </c>
      <c r="I16" s="22">
        <f>ProjectInfo!$C$16+I15</f>
        <v>37700</v>
      </c>
      <c r="J16"/>
      <c r="K16" s="22" t="str">
        <f>(ProjectInfo!$F$8&amp;"-"&amp;A16&amp;""&amp;ProjectInfo!$C$18&amp;"")</f>
        <v>S-UAC-P6B-13A</v>
      </c>
      <c r="L16" s="22">
        <f>ProjectInfo!$C$16+L15</f>
        <v>37700</v>
      </c>
      <c r="M16"/>
      <c r="N16" s="22" t="str">
        <f>(ProjectInfo!$G$8&amp;"-"&amp;A16&amp;""&amp;ProjectInfo!$C$18&amp;"")</f>
        <v>C-UAC-13A</v>
      </c>
      <c r="O16" s="22">
        <f>ProjectInfo!$C$16+O15</f>
        <v>37700</v>
      </c>
    </row>
    <row r="17" spans="1:15" x14ac:dyDescent="0.2">
      <c r="A17" s="11">
        <v>14</v>
      </c>
      <c r="B17" s="22" t="str">
        <f>(ProjectInfo!$C$8&amp;"-"&amp;A17&amp;""&amp;ProjectInfo!$C$18&amp;"")</f>
        <v>S-UAC-P5A-14A</v>
      </c>
      <c r="C17" s="22">
        <f>ProjectInfo!$C$16+C16</f>
        <v>40600</v>
      </c>
      <c r="D17"/>
      <c r="E17" s="22" t="str">
        <f>(ProjectInfo!$D$8&amp;"-"&amp;A17&amp;""&amp;ProjectInfo!$C$18&amp;"")</f>
        <v>S-UAC-P5B-14A</v>
      </c>
      <c r="F17" s="22">
        <f>ProjectInfo!$C$16+F16</f>
        <v>40600</v>
      </c>
      <c r="G17"/>
      <c r="H17" s="22" t="str">
        <f>(ProjectInfo!$E$8&amp;"-"&amp;A17&amp;""&amp;ProjectInfo!$C$18&amp;"")</f>
        <v>S-UAC-P6A-14A</v>
      </c>
      <c r="I17" s="22">
        <f>ProjectInfo!$C$16+I16</f>
        <v>40600</v>
      </c>
      <c r="J17"/>
      <c r="K17" s="22" t="str">
        <f>(ProjectInfo!$F$8&amp;"-"&amp;A17&amp;""&amp;ProjectInfo!$C$18&amp;"")</f>
        <v>S-UAC-P6B-14A</v>
      </c>
      <c r="L17" s="22">
        <f>ProjectInfo!$C$16+L16</f>
        <v>40600</v>
      </c>
      <c r="M17"/>
      <c r="N17" s="22" t="str">
        <f>(ProjectInfo!$G$8&amp;"-"&amp;A17&amp;""&amp;ProjectInfo!$C$18&amp;"")</f>
        <v>C-UAC-14A</v>
      </c>
      <c r="O17" s="22">
        <f>ProjectInfo!$C$16+O16</f>
        <v>40600</v>
      </c>
    </row>
    <row r="18" spans="1:15" x14ac:dyDescent="0.2">
      <c r="A18" s="11">
        <v>15</v>
      </c>
      <c r="B18" s="22" t="str">
        <f>(ProjectInfo!$C$8&amp;"-"&amp;A18&amp;""&amp;ProjectInfo!$C$18&amp;"")</f>
        <v>S-UAC-P5A-15A</v>
      </c>
      <c r="C18" s="22">
        <f>ProjectInfo!$C$16+C17</f>
        <v>43500</v>
      </c>
      <c r="D18"/>
      <c r="E18" s="22" t="str">
        <f>(ProjectInfo!$D$8&amp;"-"&amp;A18&amp;""&amp;ProjectInfo!$C$18&amp;"")</f>
        <v>S-UAC-P5B-15A</v>
      </c>
      <c r="F18" s="22">
        <f>ProjectInfo!$C$16+F17</f>
        <v>43500</v>
      </c>
      <c r="G18"/>
      <c r="H18" s="22" t="str">
        <f>(ProjectInfo!$E$8&amp;"-"&amp;A18&amp;""&amp;ProjectInfo!$C$18&amp;"")</f>
        <v>S-UAC-P6A-15A</v>
      </c>
      <c r="I18" s="22">
        <f>ProjectInfo!$C$16+I17</f>
        <v>43500</v>
      </c>
      <c r="J18"/>
      <c r="K18" s="22" t="str">
        <f>(ProjectInfo!$F$8&amp;"-"&amp;A18&amp;""&amp;ProjectInfo!$C$18&amp;"")</f>
        <v>S-UAC-P6B-15A</v>
      </c>
      <c r="L18" s="22">
        <f>ProjectInfo!$C$16+L17</f>
        <v>43500</v>
      </c>
      <c r="M18"/>
      <c r="N18" s="22" t="str">
        <f>(ProjectInfo!$G$8&amp;"-"&amp;A18&amp;""&amp;ProjectInfo!$C$18&amp;"")</f>
        <v>C-UAC-15A</v>
      </c>
      <c r="O18" s="22">
        <f>ProjectInfo!$C$16+O17</f>
        <v>43500</v>
      </c>
    </row>
    <row r="19" spans="1:15" x14ac:dyDescent="0.2">
      <c r="A19" s="11">
        <v>16</v>
      </c>
      <c r="B19" s="22" t="str">
        <f>(ProjectInfo!$C$8&amp;"-"&amp;A19&amp;""&amp;ProjectInfo!$C$18&amp;"")</f>
        <v>S-UAC-P5A-16A</v>
      </c>
      <c r="C19" s="22">
        <f>ProjectInfo!$C$16+C18</f>
        <v>46400</v>
      </c>
      <c r="D19"/>
      <c r="E19" s="22" t="str">
        <f>(ProjectInfo!$D$8&amp;"-"&amp;A19&amp;""&amp;ProjectInfo!$C$18&amp;"")</f>
        <v>S-UAC-P5B-16A</v>
      </c>
      <c r="F19" s="22">
        <f>ProjectInfo!$C$16+F18</f>
        <v>46400</v>
      </c>
      <c r="G19"/>
      <c r="H19" s="22" t="str">
        <f>(ProjectInfo!$E$8&amp;"-"&amp;A19&amp;""&amp;ProjectInfo!$C$18&amp;"")</f>
        <v>S-UAC-P6A-16A</v>
      </c>
      <c r="I19" s="22">
        <f>ProjectInfo!$C$16+I18</f>
        <v>46400</v>
      </c>
      <c r="J19"/>
      <c r="K19" s="22" t="str">
        <f>(ProjectInfo!$F$8&amp;"-"&amp;A19&amp;""&amp;ProjectInfo!$C$18&amp;"")</f>
        <v>S-UAC-P6B-16A</v>
      </c>
      <c r="L19" s="22">
        <f>ProjectInfo!$C$16+L18</f>
        <v>46400</v>
      </c>
      <c r="M19"/>
      <c r="N19" s="22" t="str">
        <f>(ProjectInfo!$G$8&amp;"-"&amp;A19&amp;""&amp;ProjectInfo!$C$18&amp;"")</f>
        <v>C-UAC-16A</v>
      </c>
      <c r="O19" s="22">
        <f>ProjectInfo!$C$16+O18</f>
        <v>46400</v>
      </c>
    </row>
    <row r="20" spans="1:15" x14ac:dyDescent="0.2">
      <c r="A20" s="11">
        <v>17</v>
      </c>
      <c r="B20" s="22" t="str">
        <f>(ProjectInfo!$C$8&amp;"-"&amp;A20&amp;""&amp;ProjectInfo!$C$18&amp;"")</f>
        <v>S-UAC-P5A-17A</v>
      </c>
      <c r="C20" s="22">
        <f>ProjectInfo!$C$16+C19</f>
        <v>49300</v>
      </c>
      <c r="D20"/>
      <c r="E20" s="22" t="str">
        <f>(ProjectInfo!$D$8&amp;"-"&amp;A20&amp;""&amp;ProjectInfo!$C$18&amp;"")</f>
        <v>S-UAC-P5B-17A</v>
      </c>
      <c r="F20" s="22">
        <f>ProjectInfo!$C$16+F19</f>
        <v>49300</v>
      </c>
      <c r="G20"/>
      <c r="H20" s="22" t="str">
        <f>(ProjectInfo!$E$8&amp;"-"&amp;A20&amp;""&amp;ProjectInfo!$C$18&amp;"")</f>
        <v>S-UAC-P6A-17A</v>
      </c>
      <c r="I20" s="22">
        <f>ProjectInfo!$C$16+I19</f>
        <v>49300</v>
      </c>
      <c r="J20"/>
      <c r="K20" s="22" t="str">
        <f>(ProjectInfo!$F$8&amp;"-"&amp;A20&amp;""&amp;ProjectInfo!$C$18&amp;"")</f>
        <v>S-UAC-P6B-17A</v>
      </c>
      <c r="L20" s="22">
        <f>ProjectInfo!$C$16+L19</f>
        <v>49300</v>
      </c>
      <c r="M20"/>
      <c r="N20" s="22" t="str">
        <f>(ProjectInfo!$G$8&amp;"-"&amp;A20&amp;""&amp;ProjectInfo!$C$18&amp;"")</f>
        <v>C-UAC-17A</v>
      </c>
      <c r="O20" s="22">
        <f>ProjectInfo!$C$16+O19</f>
        <v>49300</v>
      </c>
    </row>
    <row r="21" spans="1:15" x14ac:dyDescent="0.2">
      <c r="A21" s="11">
        <v>18</v>
      </c>
      <c r="B21" s="22" t="str">
        <f>(ProjectInfo!$C$8&amp;"-"&amp;A21&amp;""&amp;ProjectInfo!$C$18&amp;"")</f>
        <v>S-UAC-P5A-18A</v>
      </c>
      <c r="C21" s="22">
        <f>ProjectInfo!$C$16+C20</f>
        <v>52200</v>
      </c>
      <c r="D21"/>
      <c r="E21" s="22" t="str">
        <f>(ProjectInfo!$D$8&amp;"-"&amp;A21&amp;""&amp;ProjectInfo!$C$18&amp;"")</f>
        <v>S-UAC-P5B-18A</v>
      </c>
      <c r="F21" s="22">
        <f>ProjectInfo!$C$16+F20</f>
        <v>52200</v>
      </c>
      <c r="G21"/>
      <c r="H21" s="22" t="str">
        <f>(ProjectInfo!$E$8&amp;"-"&amp;A21&amp;""&amp;ProjectInfo!$C$18&amp;"")</f>
        <v>S-UAC-P6A-18A</v>
      </c>
      <c r="I21" s="22">
        <f>ProjectInfo!$C$16+I20</f>
        <v>52200</v>
      </c>
      <c r="J21"/>
      <c r="K21" s="22" t="str">
        <f>(ProjectInfo!$F$8&amp;"-"&amp;A21&amp;""&amp;ProjectInfo!$C$18&amp;"")</f>
        <v>S-UAC-P6B-18A</v>
      </c>
      <c r="L21" s="22">
        <f>ProjectInfo!$C$16+L20</f>
        <v>52200</v>
      </c>
      <c r="M21"/>
      <c r="N21" s="22" t="str">
        <f>(ProjectInfo!$G$8&amp;"-"&amp;A21&amp;""&amp;ProjectInfo!$C$18&amp;"")</f>
        <v>C-UAC-18A</v>
      </c>
      <c r="O21" s="22">
        <f>ProjectInfo!$C$16+O20</f>
        <v>52200</v>
      </c>
    </row>
    <row r="22" spans="1:15" x14ac:dyDescent="0.2">
      <c r="A22" s="11">
        <v>19</v>
      </c>
      <c r="B22" s="22" t="str">
        <f>(ProjectInfo!$C$8&amp;"-"&amp;A22&amp;""&amp;ProjectInfo!$C$18&amp;"")</f>
        <v>S-UAC-P5A-19A</v>
      </c>
      <c r="C22" s="22">
        <f>ProjectInfo!$C$16+C21</f>
        <v>55100</v>
      </c>
      <c r="D22"/>
      <c r="E22" s="22" t="str">
        <f>(ProjectInfo!$D$8&amp;"-"&amp;A22&amp;""&amp;ProjectInfo!$C$18&amp;"")</f>
        <v>S-UAC-P5B-19A</v>
      </c>
      <c r="F22" s="22">
        <f>ProjectInfo!$C$16+F21</f>
        <v>55100</v>
      </c>
      <c r="G22"/>
      <c r="H22" s="22" t="str">
        <f>(ProjectInfo!$E$8&amp;"-"&amp;A22&amp;""&amp;ProjectInfo!$C$18&amp;"")</f>
        <v>S-UAC-P6A-19A</v>
      </c>
      <c r="I22" s="22">
        <f>ProjectInfo!$C$16+I21</f>
        <v>55100</v>
      </c>
      <c r="J22"/>
      <c r="K22" s="22" t="str">
        <f>(ProjectInfo!$F$8&amp;"-"&amp;A22&amp;""&amp;ProjectInfo!$C$18&amp;"")</f>
        <v>S-UAC-P6B-19A</v>
      </c>
      <c r="L22" s="22">
        <f>ProjectInfo!$C$16+L21</f>
        <v>55100</v>
      </c>
      <c r="M22"/>
      <c r="N22" s="22" t="str">
        <f>(ProjectInfo!$G$8&amp;"-"&amp;A22&amp;""&amp;ProjectInfo!$C$18&amp;"")</f>
        <v>C-UAC-19A</v>
      </c>
      <c r="O22" s="22">
        <f>ProjectInfo!$C$16+O21</f>
        <v>55100</v>
      </c>
    </row>
    <row r="23" spans="1:15" x14ac:dyDescent="0.2">
      <c r="A23" s="11">
        <v>20</v>
      </c>
      <c r="B23" s="22" t="str">
        <f>(ProjectInfo!$C$8&amp;"-"&amp;A23&amp;""&amp;ProjectInfo!$C$18&amp;"")</f>
        <v>S-UAC-P5A-20A</v>
      </c>
      <c r="C23" s="22">
        <f>ProjectInfo!$C$16+C22</f>
        <v>58000</v>
      </c>
      <c r="D23"/>
      <c r="E23" s="22" t="str">
        <f>(ProjectInfo!$D$8&amp;"-"&amp;A23&amp;""&amp;ProjectInfo!$C$18&amp;"")</f>
        <v>S-UAC-P5B-20A</v>
      </c>
      <c r="F23" s="22">
        <f>ProjectInfo!$C$16+F22</f>
        <v>58000</v>
      </c>
      <c r="G23"/>
      <c r="H23" s="22" t="str">
        <f>(ProjectInfo!$E$8&amp;"-"&amp;A23&amp;""&amp;ProjectInfo!$C$18&amp;"")</f>
        <v>S-UAC-P6A-20A</v>
      </c>
      <c r="I23" s="22">
        <f>ProjectInfo!$C$16+I22</f>
        <v>58000</v>
      </c>
      <c r="J23"/>
      <c r="K23" s="22" t="str">
        <f>(ProjectInfo!$F$8&amp;"-"&amp;A23&amp;""&amp;ProjectInfo!$C$18&amp;"")</f>
        <v>S-UAC-P6B-20A</v>
      </c>
      <c r="L23" s="22">
        <f>ProjectInfo!$C$16+L22</f>
        <v>58000</v>
      </c>
      <c r="M23"/>
      <c r="N23" s="22" t="str">
        <f>(ProjectInfo!$G$8&amp;"-"&amp;A23&amp;""&amp;ProjectInfo!$C$18&amp;"")</f>
        <v>C-UAC-20A</v>
      </c>
      <c r="O23" s="22">
        <f>ProjectInfo!$C$16+O22</f>
        <v>58000</v>
      </c>
    </row>
    <row r="24" spans="1:15" x14ac:dyDescent="0.2">
      <c r="A24" s="11">
        <v>21</v>
      </c>
      <c r="B24" s="22" t="str">
        <f>(ProjectInfo!$C$8&amp;"-"&amp;A24&amp;""&amp;ProjectInfo!$C$18&amp;"")</f>
        <v>S-UAC-P5A-21A</v>
      </c>
      <c r="C24" s="22">
        <f>ProjectInfo!$C$16+C23</f>
        <v>60900</v>
      </c>
      <c r="D24"/>
      <c r="E24" s="22" t="str">
        <f>(ProjectInfo!$D$8&amp;"-"&amp;A24&amp;""&amp;ProjectInfo!$C$18&amp;"")</f>
        <v>S-UAC-P5B-21A</v>
      </c>
      <c r="F24" s="22">
        <f>ProjectInfo!$C$16+F23</f>
        <v>60900</v>
      </c>
      <c r="G24"/>
      <c r="H24" s="22" t="str">
        <f>(ProjectInfo!$E$8&amp;"-"&amp;A24&amp;""&amp;ProjectInfo!$C$18&amp;"")</f>
        <v>S-UAC-P6A-21A</v>
      </c>
      <c r="I24" s="22">
        <f>ProjectInfo!$C$16+I23</f>
        <v>60900</v>
      </c>
      <c r="J24"/>
      <c r="K24" s="22" t="str">
        <f>(ProjectInfo!$F$8&amp;"-"&amp;A24&amp;""&amp;ProjectInfo!$C$18&amp;"")</f>
        <v>S-UAC-P6B-21A</v>
      </c>
      <c r="L24" s="22">
        <f>ProjectInfo!$C$16+L23</f>
        <v>60900</v>
      </c>
      <c r="M24"/>
      <c r="N24" s="22" t="str">
        <f>(ProjectInfo!$G$8&amp;"-"&amp;A24&amp;""&amp;ProjectInfo!$C$18&amp;"")</f>
        <v>C-UAC-21A</v>
      </c>
      <c r="O24" s="22">
        <f>ProjectInfo!$C$16+O23</f>
        <v>60900</v>
      </c>
    </row>
    <row r="25" spans="1:15" x14ac:dyDescent="0.2">
      <c r="A25" s="11">
        <v>22</v>
      </c>
      <c r="B25" s="22" t="str">
        <f>(ProjectInfo!$C$8&amp;"-"&amp;A25&amp;""&amp;ProjectInfo!$C$18&amp;"")</f>
        <v>S-UAC-P5A-22A</v>
      </c>
      <c r="C25" s="22">
        <f>ProjectInfo!$C$16+C24</f>
        <v>63800</v>
      </c>
      <c r="D25"/>
      <c r="E25" s="22" t="str">
        <f>(ProjectInfo!$D$8&amp;"-"&amp;A25&amp;""&amp;ProjectInfo!$C$18&amp;"")</f>
        <v>S-UAC-P5B-22A</v>
      </c>
      <c r="F25" s="22">
        <f>ProjectInfo!$C$16+F24</f>
        <v>63800</v>
      </c>
      <c r="G25"/>
      <c r="H25" s="22" t="str">
        <f>(ProjectInfo!$E$8&amp;"-"&amp;A25&amp;""&amp;ProjectInfo!$C$18&amp;"")</f>
        <v>S-UAC-P6A-22A</v>
      </c>
      <c r="I25" s="22">
        <f>ProjectInfo!$C$16+I24</f>
        <v>63800</v>
      </c>
      <c r="J25"/>
      <c r="K25" s="22" t="str">
        <f>(ProjectInfo!$F$8&amp;"-"&amp;A25&amp;""&amp;ProjectInfo!$C$18&amp;"")</f>
        <v>S-UAC-P6B-22A</v>
      </c>
      <c r="L25" s="22">
        <f>ProjectInfo!$C$16+L24</f>
        <v>63800</v>
      </c>
      <c r="M25"/>
      <c r="N25" s="22" t="str">
        <f>(ProjectInfo!$G$8&amp;"-"&amp;A25&amp;""&amp;ProjectInfo!$C$18&amp;"")</f>
        <v>C-UAC-22A</v>
      </c>
      <c r="O25" s="22">
        <f>ProjectInfo!$C$16+O24</f>
        <v>63800</v>
      </c>
    </row>
    <row r="26" spans="1:15" x14ac:dyDescent="0.2">
      <c r="A26" s="11">
        <v>23</v>
      </c>
      <c r="B26" s="22" t="str">
        <f>(ProjectInfo!$C$8&amp;"-"&amp;A26&amp;""&amp;ProjectInfo!$C$18&amp;"")</f>
        <v>S-UAC-P5A-23A</v>
      </c>
      <c r="C26" s="22">
        <f>ProjectInfo!$C$16+C25</f>
        <v>66700</v>
      </c>
      <c r="D26"/>
      <c r="E26" s="22" t="str">
        <f>(ProjectInfo!$D$8&amp;"-"&amp;A26&amp;""&amp;ProjectInfo!$C$18&amp;"")</f>
        <v>S-UAC-P5B-23A</v>
      </c>
      <c r="F26" s="22">
        <f>ProjectInfo!$C$16+F25</f>
        <v>66700</v>
      </c>
      <c r="G26"/>
      <c r="H26" s="22" t="str">
        <f>(ProjectInfo!$E$8&amp;"-"&amp;A26&amp;""&amp;ProjectInfo!$C$18&amp;"")</f>
        <v>S-UAC-P6A-23A</v>
      </c>
      <c r="I26" s="22">
        <f>ProjectInfo!$C$16+I25</f>
        <v>66700</v>
      </c>
      <c r="J26"/>
      <c r="K26" s="22" t="str">
        <f>(ProjectInfo!$F$8&amp;"-"&amp;A26&amp;""&amp;ProjectInfo!$C$18&amp;"")</f>
        <v>S-UAC-P6B-23A</v>
      </c>
      <c r="L26" s="22">
        <f>ProjectInfo!$C$16+L25</f>
        <v>66700</v>
      </c>
      <c r="M26"/>
      <c r="N26" s="22" t="str">
        <f>(ProjectInfo!$G$8&amp;"-"&amp;A26&amp;""&amp;ProjectInfo!$C$18&amp;"")</f>
        <v>C-UAC-23A</v>
      </c>
      <c r="O26" s="22">
        <f>ProjectInfo!$C$16+O25</f>
        <v>66700</v>
      </c>
    </row>
    <row r="27" spans="1:15" x14ac:dyDescent="0.2">
      <c r="A27" s="11">
        <v>24</v>
      </c>
      <c r="B27" s="22" t="str">
        <f>(ProjectInfo!$C$8&amp;"-"&amp;A27&amp;""&amp;ProjectInfo!$C$18&amp;"")</f>
        <v>S-UAC-P5A-24A</v>
      </c>
      <c r="C27" s="22">
        <f>ProjectInfo!$C$16+C26</f>
        <v>69600</v>
      </c>
      <c r="D27"/>
      <c r="E27" s="22" t="str">
        <f>(ProjectInfo!$D$8&amp;"-"&amp;A27&amp;""&amp;ProjectInfo!$C$18&amp;"")</f>
        <v>S-UAC-P5B-24A</v>
      </c>
      <c r="F27" s="22">
        <f>ProjectInfo!$C$16+F26</f>
        <v>69600</v>
      </c>
      <c r="G27"/>
      <c r="H27" s="22" t="str">
        <f>(ProjectInfo!$E$8&amp;"-"&amp;A27&amp;""&amp;ProjectInfo!$C$18&amp;"")</f>
        <v>S-UAC-P6A-24A</v>
      </c>
      <c r="I27" s="22">
        <f>ProjectInfo!$C$16+I26</f>
        <v>69600</v>
      </c>
      <c r="J27"/>
      <c r="K27" s="22" t="str">
        <f>(ProjectInfo!$F$8&amp;"-"&amp;A27&amp;""&amp;ProjectInfo!$C$18&amp;"")</f>
        <v>S-UAC-P6B-24A</v>
      </c>
      <c r="L27" s="22">
        <f>ProjectInfo!$C$16+L26</f>
        <v>69600</v>
      </c>
      <c r="M27"/>
      <c r="N27" s="22" t="str">
        <f>(ProjectInfo!$G$8&amp;"-"&amp;A27&amp;""&amp;ProjectInfo!$C$18&amp;"")</f>
        <v>C-UAC-24A</v>
      </c>
      <c r="O27" s="22">
        <f>ProjectInfo!$C$16+O26</f>
        <v>69600</v>
      </c>
    </row>
    <row r="28" spans="1:15" x14ac:dyDescent="0.2">
      <c r="A28" s="11">
        <v>25</v>
      </c>
      <c r="B28" s="22" t="str">
        <f>(ProjectInfo!$C$8&amp;"-"&amp;A28&amp;""&amp;ProjectInfo!$C$18&amp;"")</f>
        <v>S-UAC-P5A-25A</v>
      </c>
      <c r="C28" s="22">
        <f>ProjectInfo!$C$16+C27</f>
        <v>72500</v>
      </c>
      <c r="D28"/>
      <c r="E28" s="22" t="str">
        <f>(ProjectInfo!$D$8&amp;"-"&amp;A28&amp;""&amp;ProjectInfo!$C$18&amp;"")</f>
        <v>S-UAC-P5B-25A</v>
      </c>
      <c r="F28" s="22">
        <f>ProjectInfo!$C$16+F27</f>
        <v>72500</v>
      </c>
      <c r="G28"/>
      <c r="H28" s="22" t="str">
        <f>(ProjectInfo!$E$8&amp;"-"&amp;A28&amp;""&amp;ProjectInfo!$C$18&amp;"")</f>
        <v>S-UAC-P6A-25A</v>
      </c>
      <c r="I28" s="22">
        <f>ProjectInfo!$C$16+I27</f>
        <v>72500</v>
      </c>
      <c r="J28"/>
      <c r="K28" s="22" t="str">
        <f>(ProjectInfo!$F$8&amp;"-"&amp;A28&amp;""&amp;ProjectInfo!$C$18&amp;"")</f>
        <v>S-UAC-P6B-25A</v>
      </c>
      <c r="L28" s="22">
        <f>ProjectInfo!$C$16+L27</f>
        <v>72500</v>
      </c>
      <c r="M28"/>
      <c r="N28" s="22" t="str">
        <f>(ProjectInfo!$G$8&amp;"-"&amp;A28&amp;""&amp;ProjectInfo!$C$18&amp;"")</f>
        <v>C-UAC-25A</v>
      </c>
      <c r="O28" s="22">
        <f>ProjectInfo!$C$16+O27</f>
        <v>72500</v>
      </c>
    </row>
    <row r="29" spans="1:15" x14ac:dyDescent="0.2">
      <c r="A29" s="11">
        <v>26</v>
      </c>
      <c r="B29" s="22" t="str">
        <f>(ProjectInfo!$C$8&amp;"-"&amp;A29&amp;""&amp;ProjectInfo!$C$18&amp;"")</f>
        <v>S-UAC-P5A-26A</v>
      </c>
      <c r="C29" s="22">
        <f>ProjectInfo!$C$16+C28</f>
        <v>75400</v>
      </c>
      <c r="D29"/>
      <c r="E29" s="22" t="str">
        <f>(ProjectInfo!$D$8&amp;"-"&amp;A29&amp;""&amp;ProjectInfo!$C$18&amp;"")</f>
        <v>S-UAC-P5B-26A</v>
      </c>
      <c r="F29" s="22">
        <f>ProjectInfo!$C$16+F28</f>
        <v>75400</v>
      </c>
      <c r="G29"/>
      <c r="H29" s="22" t="str">
        <f>(ProjectInfo!$E$8&amp;"-"&amp;A29&amp;""&amp;ProjectInfo!$C$18&amp;"")</f>
        <v>S-UAC-P6A-26A</v>
      </c>
      <c r="I29" s="22">
        <f>ProjectInfo!$C$16+I28</f>
        <v>75400</v>
      </c>
      <c r="J29"/>
      <c r="K29" s="22" t="str">
        <f>(ProjectInfo!$F$8&amp;"-"&amp;A29&amp;""&amp;ProjectInfo!$C$18&amp;"")</f>
        <v>S-UAC-P6B-26A</v>
      </c>
      <c r="L29" s="22">
        <f>ProjectInfo!$C$16+L28</f>
        <v>75400</v>
      </c>
      <c r="M29"/>
      <c r="N29" s="22" t="str">
        <f>(ProjectInfo!$G$8&amp;"-"&amp;A29&amp;""&amp;ProjectInfo!$C$18&amp;"")</f>
        <v>C-UAC-26A</v>
      </c>
      <c r="O29" s="22">
        <f>ProjectInfo!$C$16+O28</f>
        <v>75400</v>
      </c>
    </row>
    <row r="30" spans="1:15" x14ac:dyDescent="0.2">
      <c r="A30" s="11">
        <v>27</v>
      </c>
      <c r="B30" s="22" t="str">
        <f>(ProjectInfo!$C$8&amp;"-"&amp;A30&amp;""&amp;ProjectInfo!$C$18&amp;"")</f>
        <v>S-UAC-P5A-27A</v>
      </c>
      <c r="C30" s="22">
        <f>ProjectInfo!$C$16+C29</f>
        <v>78300</v>
      </c>
      <c r="D30"/>
      <c r="E30" s="22" t="str">
        <f>(ProjectInfo!$D$8&amp;"-"&amp;A30&amp;""&amp;ProjectInfo!$C$18&amp;"")</f>
        <v>S-UAC-P5B-27A</v>
      </c>
      <c r="F30" s="22">
        <f>ProjectInfo!$C$16+F29</f>
        <v>78300</v>
      </c>
      <c r="G30"/>
      <c r="H30" s="22" t="str">
        <f>(ProjectInfo!$E$8&amp;"-"&amp;A30&amp;""&amp;ProjectInfo!$C$18&amp;"")</f>
        <v>S-UAC-P6A-27A</v>
      </c>
      <c r="I30" s="22">
        <f>ProjectInfo!$C$16+I29</f>
        <v>78300</v>
      </c>
      <c r="J30"/>
      <c r="K30" s="22" t="str">
        <f>(ProjectInfo!$F$8&amp;"-"&amp;A30&amp;""&amp;ProjectInfo!$C$18&amp;"")</f>
        <v>S-UAC-P6B-27A</v>
      </c>
      <c r="L30" s="22">
        <f>ProjectInfo!$C$16+L29</f>
        <v>78300</v>
      </c>
      <c r="M30"/>
      <c r="N30" s="22" t="str">
        <f>(ProjectInfo!$G$8&amp;"-"&amp;A30&amp;""&amp;ProjectInfo!$C$18&amp;"")</f>
        <v>C-UAC-27A</v>
      </c>
      <c r="O30" s="22">
        <f>ProjectInfo!$C$16+O29</f>
        <v>78300</v>
      </c>
    </row>
    <row r="31" spans="1:15" x14ac:dyDescent="0.2">
      <c r="A31" s="11">
        <v>28</v>
      </c>
      <c r="B31" s="22" t="str">
        <f>(ProjectInfo!$C$8&amp;"-"&amp;A31&amp;""&amp;ProjectInfo!$C$18&amp;"")</f>
        <v>S-UAC-P5A-28A</v>
      </c>
      <c r="C31" s="22">
        <f>ProjectInfo!$C$16+C30</f>
        <v>81200</v>
      </c>
      <c r="D31"/>
      <c r="E31" s="22" t="str">
        <f>(ProjectInfo!$D$8&amp;"-"&amp;A31&amp;""&amp;ProjectInfo!$C$18&amp;"")</f>
        <v>S-UAC-P5B-28A</v>
      </c>
      <c r="F31" s="22">
        <f>ProjectInfo!$C$16+F30</f>
        <v>81200</v>
      </c>
      <c r="G31"/>
      <c r="H31" s="22" t="str">
        <f>(ProjectInfo!$E$8&amp;"-"&amp;A31&amp;""&amp;ProjectInfo!$C$18&amp;"")</f>
        <v>S-UAC-P6A-28A</v>
      </c>
      <c r="I31" s="22">
        <f>ProjectInfo!$C$16+I30</f>
        <v>81200</v>
      </c>
      <c r="J31"/>
      <c r="K31" s="22" t="str">
        <f>(ProjectInfo!$F$8&amp;"-"&amp;A31&amp;""&amp;ProjectInfo!$C$18&amp;"")</f>
        <v>S-UAC-P6B-28A</v>
      </c>
      <c r="L31" s="22">
        <f>ProjectInfo!$C$16+L30</f>
        <v>81200</v>
      </c>
      <c r="M31"/>
      <c r="N31" s="22" t="str">
        <f>(ProjectInfo!$G$8&amp;"-"&amp;A31&amp;""&amp;ProjectInfo!$C$18&amp;"")</f>
        <v>C-UAC-28A</v>
      </c>
      <c r="O31" s="22">
        <f>ProjectInfo!$C$16+O30</f>
        <v>81200</v>
      </c>
    </row>
    <row r="32" spans="1:15" x14ac:dyDescent="0.2">
      <c r="A32" s="11">
        <v>29</v>
      </c>
      <c r="B32" s="22" t="str">
        <f>(ProjectInfo!$C$8&amp;"-"&amp;A32&amp;""&amp;ProjectInfo!$C$18&amp;"")</f>
        <v>S-UAC-P5A-29A</v>
      </c>
      <c r="C32" s="22">
        <f>ProjectInfo!$C$16+C31</f>
        <v>84100</v>
      </c>
      <c r="D32"/>
      <c r="E32" s="22" t="str">
        <f>(ProjectInfo!$D$8&amp;"-"&amp;A32&amp;""&amp;ProjectInfo!$C$18&amp;"")</f>
        <v>S-UAC-P5B-29A</v>
      </c>
      <c r="F32" s="22">
        <f>ProjectInfo!$C$16+F31</f>
        <v>84100</v>
      </c>
      <c r="G32"/>
      <c r="H32" s="22" t="str">
        <f>(ProjectInfo!$E$8&amp;"-"&amp;A32&amp;""&amp;ProjectInfo!$C$18&amp;"")</f>
        <v>S-UAC-P6A-29A</v>
      </c>
      <c r="I32" s="22">
        <f>ProjectInfo!$C$16+I31</f>
        <v>84100</v>
      </c>
      <c r="J32"/>
      <c r="K32" s="22" t="str">
        <f>(ProjectInfo!$F$8&amp;"-"&amp;A32&amp;""&amp;ProjectInfo!$C$18&amp;"")</f>
        <v>S-UAC-P6B-29A</v>
      </c>
      <c r="L32" s="22">
        <f>ProjectInfo!$C$16+L31</f>
        <v>84100</v>
      </c>
      <c r="M32"/>
      <c r="N32" s="22" t="str">
        <f>(ProjectInfo!$G$8&amp;"-"&amp;A32&amp;""&amp;ProjectInfo!$C$18&amp;"")</f>
        <v>C-UAC-29A</v>
      </c>
      <c r="O32" s="22">
        <f>ProjectInfo!$C$16+O31</f>
        <v>84100</v>
      </c>
    </row>
    <row r="33" spans="1:15" x14ac:dyDescent="0.2">
      <c r="A33" s="11">
        <v>30</v>
      </c>
      <c r="B33" s="22" t="str">
        <f>(ProjectInfo!$C$8&amp;"-"&amp;A33&amp;""&amp;ProjectInfo!$C$18&amp;"")</f>
        <v>S-UAC-P5A-30A</v>
      </c>
      <c r="C33" s="22">
        <f>ProjectInfo!$C$16+C32</f>
        <v>87000</v>
      </c>
      <c r="D33"/>
      <c r="E33" s="22" t="str">
        <f>(ProjectInfo!$D$8&amp;"-"&amp;A33&amp;""&amp;ProjectInfo!$C$18&amp;"")</f>
        <v>S-UAC-P5B-30A</v>
      </c>
      <c r="F33" s="22">
        <f>ProjectInfo!$C$16+F32</f>
        <v>87000</v>
      </c>
      <c r="G33"/>
      <c r="H33" s="22" t="str">
        <f>(ProjectInfo!$E$8&amp;"-"&amp;A33&amp;""&amp;ProjectInfo!$C$18&amp;"")</f>
        <v>S-UAC-P6A-30A</v>
      </c>
      <c r="I33" s="22">
        <f>ProjectInfo!$C$16+I32</f>
        <v>87000</v>
      </c>
      <c r="J33"/>
      <c r="K33" s="22" t="str">
        <f>(ProjectInfo!$F$8&amp;"-"&amp;A33&amp;""&amp;ProjectInfo!$C$18&amp;"")</f>
        <v>S-UAC-P6B-30A</v>
      </c>
      <c r="L33" s="22">
        <f>ProjectInfo!$C$16+L32</f>
        <v>87000</v>
      </c>
      <c r="M33"/>
      <c r="N33" s="22" t="str">
        <f>(ProjectInfo!$G$8&amp;"-"&amp;A33&amp;""&amp;ProjectInfo!$C$18&amp;"")</f>
        <v>C-UAC-30A</v>
      </c>
      <c r="O33" s="22">
        <f>ProjectInfo!$C$16+O32</f>
        <v>87000</v>
      </c>
    </row>
    <row r="34" spans="1:15" x14ac:dyDescent="0.2">
      <c r="A34" s="11">
        <v>31</v>
      </c>
      <c r="B34" s="22" t="str">
        <f>(ProjectInfo!$C$8&amp;"-"&amp;A34&amp;""&amp;ProjectInfo!$C$18&amp;"")</f>
        <v>S-UAC-P5A-31A</v>
      </c>
      <c r="C34" s="22">
        <f>ProjectInfo!$C$16+C33</f>
        <v>89900</v>
      </c>
      <c r="D34"/>
      <c r="E34" s="22" t="str">
        <f>(ProjectInfo!$D$8&amp;"-"&amp;A34&amp;""&amp;ProjectInfo!$C$18&amp;"")</f>
        <v>S-UAC-P5B-31A</v>
      </c>
      <c r="F34" s="22">
        <f>ProjectInfo!$C$16+F33</f>
        <v>89900</v>
      </c>
      <c r="G34"/>
      <c r="H34" s="22" t="str">
        <f>(ProjectInfo!$E$8&amp;"-"&amp;A34&amp;""&amp;ProjectInfo!$C$18&amp;"")</f>
        <v>S-UAC-P6A-31A</v>
      </c>
      <c r="I34" s="22">
        <f>ProjectInfo!$C$16+I33</f>
        <v>89900</v>
      </c>
      <c r="J34"/>
      <c r="K34" s="22" t="str">
        <f>(ProjectInfo!$F$8&amp;"-"&amp;A34&amp;""&amp;ProjectInfo!$C$18&amp;"")</f>
        <v>S-UAC-P6B-31A</v>
      </c>
      <c r="L34" s="22">
        <f>ProjectInfo!$C$16+L33</f>
        <v>89900</v>
      </c>
      <c r="M34"/>
      <c r="N34" s="22" t="str">
        <f>(ProjectInfo!$G$8&amp;"-"&amp;A34&amp;""&amp;ProjectInfo!$C$18&amp;"")</f>
        <v>C-UAC-31A</v>
      </c>
      <c r="O34" s="22">
        <f>ProjectInfo!$C$16+O33</f>
        <v>89900</v>
      </c>
    </row>
    <row r="35" spans="1:15" x14ac:dyDescent="0.2">
      <c r="A35" s="11">
        <v>32</v>
      </c>
      <c r="B35" s="22" t="str">
        <f>(ProjectInfo!$C$8&amp;"-"&amp;A35&amp;""&amp;ProjectInfo!$C$18&amp;"")</f>
        <v>S-UAC-P5A-32A</v>
      </c>
      <c r="C35" s="22">
        <f>ProjectInfo!$C$16+C34</f>
        <v>92800</v>
      </c>
      <c r="D35"/>
      <c r="E35" s="22" t="str">
        <f>(ProjectInfo!$D$8&amp;"-"&amp;A35&amp;""&amp;ProjectInfo!$C$18&amp;"")</f>
        <v>S-UAC-P5B-32A</v>
      </c>
      <c r="F35" s="22">
        <f>ProjectInfo!$C$16+F34</f>
        <v>92800</v>
      </c>
      <c r="G35"/>
      <c r="H35" s="22" t="str">
        <f>(ProjectInfo!$E$8&amp;"-"&amp;A35&amp;""&amp;ProjectInfo!$C$18&amp;"")</f>
        <v>S-UAC-P6A-32A</v>
      </c>
      <c r="I35" s="22">
        <f>ProjectInfo!$C$16+I34</f>
        <v>92800</v>
      </c>
      <c r="J35"/>
      <c r="K35" s="22" t="str">
        <f>(ProjectInfo!$F$8&amp;"-"&amp;A35&amp;""&amp;ProjectInfo!$C$18&amp;"")</f>
        <v>S-UAC-P6B-32A</v>
      </c>
      <c r="L35" s="22">
        <f>ProjectInfo!$C$16+L34</f>
        <v>92800</v>
      </c>
      <c r="M35"/>
      <c r="N35" s="22" t="str">
        <f>(ProjectInfo!$G$8&amp;"-"&amp;A35&amp;""&amp;ProjectInfo!$C$18&amp;"")</f>
        <v>C-UAC-32A</v>
      </c>
      <c r="O35" s="22">
        <f>ProjectInfo!$C$16+O34</f>
        <v>92800</v>
      </c>
    </row>
    <row r="36" spans="1:15" x14ac:dyDescent="0.2">
      <c r="A36" s="11">
        <v>33</v>
      </c>
      <c r="B36" s="22" t="str">
        <f>(ProjectInfo!$C$8&amp;"-"&amp;A36&amp;""&amp;ProjectInfo!$C$18&amp;"")</f>
        <v>S-UAC-P5A-33A</v>
      </c>
      <c r="C36" s="22">
        <f>ProjectInfo!$C$16+C35</f>
        <v>95700</v>
      </c>
      <c r="D36"/>
      <c r="E36" s="22" t="str">
        <f>(ProjectInfo!$D$8&amp;"-"&amp;A36&amp;""&amp;ProjectInfo!$C$18&amp;"")</f>
        <v>S-UAC-P5B-33A</v>
      </c>
      <c r="F36" s="22">
        <f>ProjectInfo!$C$16+F35</f>
        <v>95700</v>
      </c>
      <c r="G36"/>
      <c r="H36" s="22" t="str">
        <f>(ProjectInfo!$E$8&amp;"-"&amp;A36&amp;""&amp;ProjectInfo!$C$18&amp;"")</f>
        <v>S-UAC-P6A-33A</v>
      </c>
      <c r="I36" s="22">
        <f>ProjectInfo!$C$16+I35</f>
        <v>95700</v>
      </c>
      <c r="J36"/>
      <c r="K36" s="22" t="str">
        <f>(ProjectInfo!$F$8&amp;"-"&amp;A36&amp;""&amp;ProjectInfo!$C$18&amp;"")</f>
        <v>S-UAC-P6B-33A</v>
      </c>
      <c r="L36" s="22">
        <f>ProjectInfo!$C$16+L35</f>
        <v>95700</v>
      </c>
      <c r="M36"/>
      <c r="N36" s="22" t="str">
        <f>(ProjectInfo!$G$8&amp;"-"&amp;A36&amp;""&amp;ProjectInfo!$C$18&amp;"")</f>
        <v>C-UAC-33A</v>
      </c>
      <c r="O36" s="22">
        <f>ProjectInfo!$C$16+O35</f>
        <v>95700</v>
      </c>
    </row>
    <row r="37" spans="1:15" x14ac:dyDescent="0.2">
      <c r="A37" s="11">
        <v>34</v>
      </c>
      <c r="B37" s="22" t="str">
        <f>(ProjectInfo!$C$8&amp;"-"&amp;A37&amp;""&amp;ProjectInfo!$C$18&amp;"")</f>
        <v>S-UAC-P5A-34A</v>
      </c>
      <c r="C37" s="22">
        <f>ProjectInfo!$C$16+C36</f>
        <v>98600</v>
      </c>
      <c r="D37"/>
      <c r="E37" s="22" t="str">
        <f>(ProjectInfo!$D$8&amp;"-"&amp;A37&amp;""&amp;ProjectInfo!$C$18&amp;"")</f>
        <v>S-UAC-P5B-34A</v>
      </c>
      <c r="F37" s="22">
        <f>ProjectInfo!$C$16+F36</f>
        <v>98600</v>
      </c>
      <c r="G37"/>
      <c r="H37" s="22" t="str">
        <f>(ProjectInfo!$E$8&amp;"-"&amp;A37&amp;""&amp;ProjectInfo!$C$18&amp;"")</f>
        <v>S-UAC-P6A-34A</v>
      </c>
      <c r="I37" s="22">
        <f>ProjectInfo!$C$16+I36</f>
        <v>98600</v>
      </c>
      <c r="J37"/>
      <c r="K37" s="22" t="str">
        <f>(ProjectInfo!$F$8&amp;"-"&amp;A37&amp;""&amp;ProjectInfo!$C$18&amp;"")</f>
        <v>S-UAC-P6B-34A</v>
      </c>
      <c r="L37" s="22">
        <f>ProjectInfo!$C$16+L36</f>
        <v>98600</v>
      </c>
      <c r="M37"/>
      <c r="N37" s="22" t="str">
        <f>(ProjectInfo!$G$8&amp;"-"&amp;A37&amp;""&amp;ProjectInfo!$C$18&amp;"")</f>
        <v>C-UAC-34A</v>
      </c>
      <c r="O37" s="22">
        <f>ProjectInfo!$C$16+O36</f>
        <v>98600</v>
      </c>
    </row>
    <row r="38" spans="1:15" x14ac:dyDescent="0.2">
      <c r="A38" s="11">
        <v>35</v>
      </c>
      <c r="B38" s="22" t="str">
        <f>(ProjectInfo!$C$8&amp;"-"&amp;A38&amp;""&amp;ProjectInfo!$C$18&amp;"")</f>
        <v>S-UAC-P5A-35A</v>
      </c>
      <c r="C38" s="22">
        <f>ProjectInfo!$C$16+C37</f>
        <v>101500</v>
      </c>
      <c r="D38"/>
      <c r="E38" s="22" t="str">
        <f>(ProjectInfo!$D$8&amp;"-"&amp;A38&amp;""&amp;ProjectInfo!$C$18&amp;"")</f>
        <v>S-UAC-P5B-35A</v>
      </c>
      <c r="F38" s="22">
        <f>ProjectInfo!$C$16+F37</f>
        <v>101500</v>
      </c>
      <c r="G38"/>
      <c r="H38" s="22" t="str">
        <f>(ProjectInfo!$E$8&amp;"-"&amp;A38&amp;""&amp;ProjectInfo!$C$18&amp;"")</f>
        <v>S-UAC-P6A-35A</v>
      </c>
      <c r="I38" s="22">
        <f>ProjectInfo!$C$16+I37</f>
        <v>101500</v>
      </c>
      <c r="J38"/>
      <c r="K38" s="22" t="str">
        <f>(ProjectInfo!$F$8&amp;"-"&amp;A38&amp;""&amp;ProjectInfo!$C$18&amp;"")</f>
        <v>S-UAC-P6B-35A</v>
      </c>
      <c r="L38" s="22">
        <f>ProjectInfo!$C$16+L37</f>
        <v>101500</v>
      </c>
      <c r="M38"/>
      <c r="N38" s="22" t="str">
        <f>(ProjectInfo!$G$8&amp;"-"&amp;A38&amp;""&amp;ProjectInfo!$C$18&amp;"")</f>
        <v>C-UAC-35A</v>
      </c>
      <c r="O38" s="22">
        <f>ProjectInfo!$C$16+O37</f>
        <v>101500</v>
      </c>
    </row>
    <row r="39" spans="1:15" x14ac:dyDescent="0.2">
      <c r="A39" s="11">
        <v>36</v>
      </c>
      <c r="B39" s="22" t="str">
        <f>(ProjectInfo!$C$8&amp;"-"&amp;A39&amp;""&amp;ProjectInfo!$C$18&amp;"")</f>
        <v>S-UAC-P5A-36A</v>
      </c>
      <c r="C39" s="22">
        <f>ProjectInfo!$C$16+C38</f>
        <v>104400</v>
      </c>
      <c r="D39"/>
      <c r="E39" s="22" t="str">
        <f>(ProjectInfo!$D$8&amp;"-"&amp;A39&amp;""&amp;ProjectInfo!$C$18&amp;"")</f>
        <v>S-UAC-P5B-36A</v>
      </c>
      <c r="F39" s="22">
        <f>ProjectInfo!$C$16+F38</f>
        <v>104400</v>
      </c>
      <c r="G39"/>
      <c r="H39" s="22" t="str">
        <f>(ProjectInfo!$E$8&amp;"-"&amp;A39&amp;""&amp;ProjectInfo!$C$18&amp;"")</f>
        <v>S-UAC-P6A-36A</v>
      </c>
      <c r="I39" s="22">
        <f>ProjectInfo!$C$16+I38</f>
        <v>104400</v>
      </c>
      <c r="J39"/>
      <c r="K39" s="22" t="str">
        <f>(ProjectInfo!$F$8&amp;"-"&amp;A39&amp;""&amp;ProjectInfo!$C$18&amp;"")</f>
        <v>S-UAC-P6B-36A</v>
      </c>
      <c r="L39" s="22">
        <f>ProjectInfo!$C$16+L38</f>
        <v>104400</v>
      </c>
      <c r="M39"/>
      <c r="N39" s="22" t="str">
        <f>(ProjectInfo!$G$8&amp;"-"&amp;A39&amp;""&amp;ProjectInfo!$C$18&amp;"")</f>
        <v>C-UAC-36A</v>
      </c>
      <c r="O39" s="22">
        <f>ProjectInfo!$C$16+O38</f>
        <v>104400</v>
      </c>
    </row>
    <row r="40" spans="1:15" x14ac:dyDescent="0.2">
      <c r="A40" s="11">
        <v>37</v>
      </c>
      <c r="B40" s="22" t="str">
        <f>(ProjectInfo!$C$8&amp;"-"&amp;A40&amp;""&amp;ProjectInfo!$C$18&amp;"")</f>
        <v>S-UAC-P5A-37A</v>
      </c>
      <c r="C40" s="22">
        <f>ProjectInfo!$C$16+C39</f>
        <v>107300</v>
      </c>
      <c r="D40"/>
      <c r="E40" s="22" t="str">
        <f>(ProjectInfo!$D$8&amp;"-"&amp;A40&amp;""&amp;ProjectInfo!$C$18&amp;"")</f>
        <v>S-UAC-P5B-37A</v>
      </c>
      <c r="F40" s="22">
        <f>ProjectInfo!$C$16+F39</f>
        <v>107300</v>
      </c>
      <c r="G40"/>
      <c r="H40" s="22" t="str">
        <f>(ProjectInfo!$E$8&amp;"-"&amp;A40&amp;""&amp;ProjectInfo!$C$18&amp;"")</f>
        <v>S-UAC-P6A-37A</v>
      </c>
      <c r="I40" s="22">
        <f>ProjectInfo!$C$16+I39</f>
        <v>107300</v>
      </c>
      <c r="J40"/>
      <c r="K40" s="22" t="str">
        <f>(ProjectInfo!$F$8&amp;"-"&amp;A40&amp;""&amp;ProjectInfo!$C$18&amp;"")</f>
        <v>S-UAC-P6B-37A</v>
      </c>
      <c r="L40" s="22">
        <f>ProjectInfo!$C$16+L39</f>
        <v>107300</v>
      </c>
      <c r="M40"/>
      <c r="N40" s="22" t="str">
        <f>(ProjectInfo!$G$8&amp;"-"&amp;A40&amp;""&amp;ProjectInfo!$C$18&amp;"")</f>
        <v>C-UAC-37A</v>
      </c>
      <c r="O40" s="22">
        <f>ProjectInfo!$C$16+O39</f>
        <v>107300</v>
      </c>
    </row>
    <row r="41" spans="1:15" x14ac:dyDescent="0.2">
      <c r="A41" s="11">
        <v>38</v>
      </c>
      <c r="B41" s="22" t="str">
        <f>(ProjectInfo!$C$8&amp;"-"&amp;A41&amp;""&amp;ProjectInfo!$C$18&amp;"")</f>
        <v>S-UAC-P5A-38A</v>
      </c>
      <c r="C41" s="22">
        <f>ProjectInfo!$C$16+C40</f>
        <v>110200</v>
      </c>
      <c r="D41"/>
      <c r="E41" s="22" t="str">
        <f>(ProjectInfo!$D$8&amp;"-"&amp;A41&amp;""&amp;ProjectInfo!$C$18&amp;"")</f>
        <v>S-UAC-P5B-38A</v>
      </c>
      <c r="F41" s="22">
        <f>ProjectInfo!$C$16+F40</f>
        <v>110200</v>
      </c>
      <c r="G41"/>
      <c r="H41" s="22" t="str">
        <f>(ProjectInfo!$E$8&amp;"-"&amp;A41&amp;""&amp;ProjectInfo!$C$18&amp;"")</f>
        <v>S-UAC-P6A-38A</v>
      </c>
      <c r="I41" s="22">
        <f>ProjectInfo!$C$16+I40</f>
        <v>110200</v>
      </c>
      <c r="J41"/>
      <c r="K41" s="22" t="str">
        <f>(ProjectInfo!$F$8&amp;"-"&amp;A41&amp;""&amp;ProjectInfo!$C$18&amp;"")</f>
        <v>S-UAC-P6B-38A</v>
      </c>
      <c r="L41" s="22">
        <f>ProjectInfo!$C$16+L40</f>
        <v>110200</v>
      </c>
      <c r="M41"/>
      <c r="N41" s="22" t="str">
        <f>(ProjectInfo!$G$8&amp;"-"&amp;A41&amp;""&amp;ProjectInfo!$C$18&amp;"")</f>
        <v>C-UAC-38A</v>
      </c>
      <c r="O41" s="22">
        <f>ProjectInfo!$C$16+O40</f>
        <v>110200</v>
      </c>
    </row>
    <row r="42" spans="1:15" x14ac:dyDescent="0.2">
      <c r="A42" s="11">
        <v>39</v>
      </c>
      <c r="B42" s="22" t="str">
        <f>(ProjectInfo!$C$8&amp;"-"&amp;A42&amp;""&amp;ProjectInfo!$C$18&amp;"")</f>
        <v>S-UAC-P5A-39A</v>
      </c>
      <c r="C42" s="22">
        <f>ProjectInfo!$C$16+C41</f>
        <v>113100</v>
      </c>
      <c r="D42"/>
      <c r="E42" s="22" t="str">
        <f>(ProjectInfo!$D$8&amp;"-"&amp;A42&amp;""&amp;ProjectInfo!$C$18&amp;"")</f>
        <v>S-UAC-P5B-39A</v>
      </c>
      <c r="F42" s="22">
        <f>ProjectInfo!$C$16+F41</f>
        <v>113100</v>
      </c>
      <c r="G42"/>
      <c r="H42" s="22" t="str">
        <f>(ProjectInfo!$E$8&amp;"-"&amp;A42&amp;""&amp;ProjectInfo!$C$18&amp;"")</f>
        <v>S-UAC-P6A-39A</v>
      </c>
      <c r="I42" s="22">
        <f>ProjectInfo!$C$16+I41</f>
        <v>113100</v>
      </c>
      <c r="J42"/>
      <c r="K42" s="22" t="str">
        <f>(ProjectInfo!$F$8&amp;"-"&amp;A42&amp;""&amp;ProjectInfo!$C$18&amp;"")</f>
        <v>S-UAC-P6B-39A</v>
      </c>
      <c r="L42" s="22">
        <f>ProjectInfo!$C$16+L41</f>
        <v>113100</v>
      </c>
      <c r="M42"/>
      <c r="N42" s="22" t="str">
        <f>(ProjectInfo!$G$8&amp;"-"&amp;A42&amp;""&amp;ProjectInfo!$C$18&amp;"")</f>
        <v>C-UAC-39A</v>
      </c>
      <c r="O42" s="22">
        <f>ProjectInfo!$C$16+O41</f>
        <v>113100</v>
      </c>
    </row>
    <row r="43" spans="1:15" x14ac:dyDescent="0.2">
      <c r="A43" s="11">
        <v>40</v>
      </c>
      <c r="B43" s="22" t="str">
        <f>(ProjectInfo!$C$8&amp;"-"&amp;A43&amp;""&amp;ProjectInfo!$C$18&amp;"")</f>
        <v>S-UAC-P5A-40A</v>
      </c>
      <c r="C43" s="22">
        <f>ProjectInfo!$C$16+C42</f>
        <v>116000</v>
      </c>
      <c r="D43"/>
      <c r="E43" s="22" t="str">
        <f>(ProjectInfo!$D$8&amp;"-"&amp;A43&amp;""&amp;ProjectInfo!$C$18&amp;"")</f>
        <v>S-UAC-P5B-40A</v>
      </c>
      <c r="F43" s="22">
        <f>ProjectInfo!$C$16+F42</f>
        <v>116000</v>
      </c>
      <c r="G43"/>
      <c r="H43" s="22" t="str">
        <f>(ProjectInfo!$E$8&amp;"-"&amp;A43&amp;""&amp;ProjectInfo!$C$18&amp;"")</f>
        <v>S-UAC-P6A-40A</v>
      </c>
      <c r="I43" s="22">
        <f>ProjectInfo!$C$16+I42</f>
        <v>116000</v>
      </c>
      <c r="J43"/>
      <c r="K43" s="22" t="str">
        <f>(ProjectInfo!$F$8&amp;"-"&amp;A43&amp;""&amp;ProjectInfo!$C$18&amp;"")</f>
        <v>S-UAC-P6B-40A</v>
      </c>
      <c r="L43" s="22">
        <f>ProjectInfo!$C$16+L42</f>
        <v>116000</v>
      </c>
      <c r="M43"/>
      <c r="N43" s="22" t="str">
        <f>(ProjectInfo!$G$8&amp;"-"&amp;A43&amp;""&amp;ProjectInfo!$C$18&amp;"")</f>
        <v>C-UAC-40A</v>
      </c>
      <c r="O43" s="22">
        <f>ProjectInfo!$C$16+O42</f>
        <v>116000</v>
      </c>
    </row>
    <row r="44" spans="1:15" x14ac:dyDescent="0.2">
      <c r="D44"/>
      <c r="G44"/>
      <c r="J44"/>
      <c r="M44"/>
    </row>
    <row r="45" spans="1:15" x14ac:dyDescent="0.2">
      <c r="D45"/>
      <c r="G45"/>
      <c r="J45"/>
      <c r="M45"/>
    </row>
    <row r="46" spans="1:15" x14ac:dyDescent="0.2">
      <c r="D46"/>
      <c r="G46"/>
      <c r="J46"/>
      <c r="M46"/>
    </row>
    <row r="47" spans="1:15" x14ac:dyDescent="0.2">
      <c r="D47"/>
      <c r="G47"/>
      <c r="J47"/>
      <c r="M47"/>
    </row>
    <row r="48" spans="1:15" x14ac:dyDescent="0.2">
      <c r="D48"/>
    </row>
  </sheetData>
  <mergeCells count="5">
    <mergeCell ref="B1:C1"/>
    <mergeCell ref="E1:F1"/>
    <mergeCell ref="H1:I1"/>
    <mergeCell ref="K1:L1"/>
    <mergeCell ref="N1:O1"/>
  </mergeCells>
  <pageMargins left="0.7" right="0.7" top="0.75" bottom="0.75" header="0.3" footer="0.3"/>
  <pageSetup orientation="portrait" r:id="rId1"/>
  <ignoredErrors>
    <ignoredError sqref="A3: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>
      <selection activeCell="E32" sqref="E32"/>
    </sheetView>
  </sheetViews>
  <sheetFormatPr defaultRowHeight="12" x14ac:dyDescent="0.2"/>
  <cols>
    <col min="2" max="2" width="20.83203125" customWidth="1"/>
    <col min="3" max="8" width="30.83203125" customWidth="1"/>
    <col min="9" max="9" width="49" customWidth="1"/>
  </cols>
  <sheetData>
    <row r="1" spans="1:9" x14ac:dyDescent="0.2">
      <c r="A1" t="s">
        <v>89</v>
      </c>
      <c r="B1" s="13" t="s">
        <v>58</v>
      </c>
      <c r="C1" s="17" t="str">
        <f>IF(B1&gt;0, ProjectInfo!$C$9&amp;"-"&amp;B1, "")</f>
        <v>S-UAC-P5A-Grids and Levels</v>
      </c>
      <c r="D1" s="17" t="str">
        <f>IF(B1&gt;0, ProjectInfo!$D$9&amp;"-"&amp;B1, "")</f>
        <v>S-UAC-P5B-Grids and Levels</v>
      </c>
      <c r="E1" s="17" t="str">
        <f>IF(B1&gt;0, ProjectInfo!$E$9&amp;"-"&amp;B1, "")</f>
        <v>S-UAC-P6A-Grids and Levels</v>
      </c>
      <c r="F1" s="17" t="str">
        <f>IF(B1&gt;0, ProjectInfo!$F$9&amp;"-"&amp;B1, "")</f>
        <v>S-UAC-P6B-Grids and Levels</v>
      </c>
      <c r="G1" s="17" t="str">
        <f>IF(C1&gt;0, ProjectInfo!$G$9&amp;"-"&amp;B1, "")</f>
        <v>C-UAC-Grids and Levels</v>
      </c>
      <c r="H1" s="18" t="str">
        <f>IF(ROW()&lt;=COUNTA(C:C), INDEX(C:C,ROW()), IF(ROW()&gt;COUNTA(C:D), IF(ROW()&gt;COUNTA(C:E), IF(ROW()&gt;COUNTA(C:F), "", INDEX(F:F,ROW()-COUNTA(C:E))), INDEX(E:E,ROW()-COUNTA(C:D))), INDEX(D:D,ROW()-COUNTA(C:C))))</f>
        <v>S-UAC-P5A-Grids and Levels</v>
      </c>
      <c r="I1" s="23" t="s">
        <v>58</v>
      </c>
    </row>
    <row r="2" spans="1:9" x14ac:dyDescent="0.2">
      <c r="B2" s="13" t="s">
        <v>59</v>
      </c>
      <c r="C2" s="17" t="str">
        <f>IF(B2&gt;0, ProjectInfo!$C$9&amp;"-"&amp;B2, "")</f>
        <v>S-UAC-P5A-RP and SB</v>
      </c>
      <c r="D2" s="17" t="str">
        <f>IF(B2&gt;0, ProjectInfo!$D$9&amp;"-"&amp;B2, "")</f>
        <v>S-UAC-P5B-RP and SB</v>
      </c>
      <c r="E2" s="17" t="str">
        <f>IF(B2&gt;0, ProjectInfo!$E$9&amp;"-"&amp;B2, "")</f>
        <v>S-UAC-P6A-RP and SB</v>
      </c>
      <c r="F2" s="17" t="str">
        <f>IF(B2&gt;0, ProjectInfo!$F$9&amp;"-"&amp;B2, "")</f>
        <v>S-UAC-P6B-RP and SB</v>
      </c>
      <c r="G2" s="17" t="str">
        <f>IF(C2&gt;0, ProjectInfo!$G$9&amp;"-"&amp;B2, "")</f>
        <v>C-UAC-RP and SB</v>
      </c>
      <c r="H2" s="18" t="str">
        <f>IF(ROW()&lt;=COUNTA(C:C), INDEX(C:C,ROW()), IF(ROW()&gt;COUNTA(C:D), IF(ROW()&gt;COUNTA(C:E), IF(ROW()&gt;COUNTA(C:F), "", INDEX(F:F,ROW()-COUNTA(C:E))), INDEX(E:E,ROW()-COUNTA(C:D))), INDEX(D:D,ROW()-COUNTA(C:C))))</f>
        <v>S-UAC-P5A-RP and SB</v>
      </c>
      <c r="I2" s="23" t="s">
        <v>83</v>
      </c>
    </row>
    <row r="3" spans="1:9" x14ac:dyDescent="0.2">
      <c r="B3" s="13" t="s">
        <v>60</v>
      </c>
      <c r="C3" s="17" t="str">
        <f>IF(B3&gt;0, ProjectInfo!$C$9&amp;"-"&amp;B3, "")</f>
        <v>S-UAC-P5A-Link DWG</v>
      </c>
      <c r="D3" s="17" t="str">
        <f>IF(B3&gt;0, ProjectInfo!$D$9&amp;"-"&amp;B3, "")</f>
        <v>S-UAC-P5B-Link DWG</v>
      </c>
      <c r="E3" s="17" t="str">
        <f>IF(B3&gt;0, ProjectInfo!$E$9&amp;"-"&amp;B3, "")</f>
        <v>S-UAC-P6A-Link DWG</v>
      </c>
      <c r="F3" s="17" t="str">
        <f>IF(B3&gt;0, ProjectInfo!$F$9&amp;"-"&amp;B3, "")</f>
        <v>S-UAC-P6B-Link DWG</v>
      </c>
      <c r="H3" s="18" t="str">
        <f>IF(ROW()&lt;=COUNTA(C:C), INDEX(C:C,ROW()), IF(ROW()&gt;COUNTA(C:D), IF(ROW()&gt;COUNTA(C:E), IF(ROW()&gt;COUNTA(C:F), "", INDEX(F:F,ROW()-COUNTA(C:E))), INDEX(E:E,ROW()-COUNTA(C:D))), INDEX(D:D,ROW()-COUNTA(C:C))))</f>
        <v>S-UAC-P5A-Link DWG</v>
      </c>
      <c r="I3" s="23" t="s">
        <v>84</v>
      </c>
    </row>
    <row r="4" spans="1:9" x14ac:dyDescent="0.2">
      <c r="B4" s="13" t="s">
        <v>63</v>
      </c>
      <c r="C4" s="17" t="str">
        <f>IF(B4&gt;0, ProjectInfo!$C$9&amp;"-"&amp;B4, "")</f>
        <v>S-UAC-P5A-Model</v>
      </c>
      <c r="D4" s="17" t="str">
        <f>IF(B4&gt;0, ProjectInfo!$D$9&amp;"-"&amp;B4, "")</f>
        <v>S-UAC-P5B-Model</v>
      </c>
      <c r="E4" s="17" t="str">
        <f>IF(B4&gt;0, ProjectInfo!$E$9&amp;"-"&amp;B4, "")</f>
        <v>S-UAC-P6A-Model</v>
      </c>
      <c r="F4" s="17" t="str">
        <f>IF(B4&gt;0, ProjectInfo!$F$9&amp;"-"&amp;B4, "")</f>
        <v>S-UAC-P6B-Model</v>
      </c>
      <c r="H4" s="18" t="str">
        <f>IF(ROW()&lt;=COUNTA(C:C), INDEX(C:C,ROW()), IF(ROW()&gt;COUNTA(C:D), IF(ROW()&gt;COUNTA(C:E), IF(ROW()&gt;COUNTA(C:F), "", INDEX(F:F,ROW()-COUNTA(C:E))), INDEX(E:E,ROW()-COUNTA(C:D))), INDEX(D:D,ROW()-COUNTA(C:C))))</f>
        <v>S-UAC-P5A-Model</v>
      </c>
      <c r="I4" s="23" t="s">
        <v>85</v>
      </c>
    </row>
    <row r="5" spans="1:9" x14ac:dyDescent="0.2">
      <c r="B5" s="13" t="s">
        <v>64</v>
      </c>
      <c r="C5" s="17" t="str">
        <f>IF(B5&gt;0, ProjectInfo!$C$9&amp;"-"&amp;B5, "")</f>
        <v>S-UAC-P5A-Analytical</v>
      </c>
      <c r="D5" s="17" t="str">
        <f>IF(B5&gt;0, ProjectInfo!$D$9&amp;"-"&amp;B5, "")</f>
        <v>S-UAC-P5B-Analytical</v>
      </c>
      <c r="E5" s="17" t="str">
        <f>IF(B5&gt;0, ProjectInfo!$E$9&amp;"-"&amp;B5, "")</f>
        <v>S-UAC-P6A-Analytical</v>
      </c>
      <c r="F5" s="17" t="str">
        <f>IF(B5&gt;0, ProjectInfo!$F$9&amp;"-"&amp;B5, "")</f>
        <v>S-UAC-P6B-Analytical</v>
      </c>
      <c r="H5" s="18" t="str">
        <f>IF(ROW()&lt;=COUNTA(C:C), INDEX(C:C,ROW()), IF(ROW()&gt;COUNTA(C:D), IF(ROW()&gt;COUNTA(C:E), IF(ROW()&gt;COUNTA(C:F), "", INDEX(F:F,ROW()-COUNTA(C:E))), INDEX(E:E,ROW()-COUNTA(C:D))), INDEX(D:D,ROW()-COUNTA(C:C))))</f>
        <v>S-UAC-P5A-Analytical</v>
      </c>
      <c r="I5" s="23" t="s">
        <v>86</v>
      </c>
    </row>
    <row r="6" spans="1:9" x14ac:dyDescent="0.2">
      <c r="B6" s="13" t="s">
        <v>90</v>
      </c>
      <c r="C6" s="17" t="str">
        <f>IF(B6&gt;0, ProjectInfo!$C$9&amp;"-"&amp;B6, "")</f>
        <v>S-UAC-P5A-Reinforcement</v>
      </c>
      <c r="D6" s="17" t="str">
        <f>IF(B6&gt;0, ProjectInfo!$D$9&amp;"-"&amp;B6, "")</f>
        <v>S-UAC-P5B-Reinforcement</v>
      </c>
      <c r="E6" s="17" t="str">
        <f>IF(B6&gt;0, ProjectInfo!$E$9&amp;"-"&amp;B6, "")</f>
        <v>S-UAC-P6A-Reinforcement</v>
      </c>
      <c r="F6" s="17" t="str">
        <f>IF(B6&gt;0, ProjectInfo!$F$9&amp;"-"&amp;B6, "")</f>
        <v>S-UAC-P6B-Reinforcement</v>
      </c>
      <c r="H6" s="18"/>
      <c r="I6" s="23"/>
    </row>
    <row r="7" spans="1:9" x14ac:dyDescent="0.2">
      <c r="B7" s="13" t="s">
        <v>91</v>
      </c>
      <c r="C7" s="17" t="str">
        <f>IF(B7&gt;0, ProjectInfo!$C$9&amp;"-"&amp;B7, "")</f>
        <v>S-UAC-P5A-RP Analytical</v>
      </c>
      <c r="D7" s="17" t="str">
        <f>IF(B7&gt;0, ProjectInfo!$D$9&amp;"-"&amp;B7, "")</f>
        <v>S-UAC-P5B-RP Analytical</v>
      </c>
      <c r="E7" s="17" t="str">
        <f>IF(B7&gt;0, ProjectInfo!$E$9&amp;"-"&amp;B7, "")</f>
        <v>S-UAC-P6A-RP Analytical</v>
      </c>
      <c r="F7" s="17" t="str">
        <f>IF(B7&gt;0, ProjectInfo!$F$9&amp;"-"&amp;B7, "")</f>
        <v>S-UAC-P6B-RP Analytical</v>
      </c>
      <c r="H7" s="18"/>
      <c r="I7" s="23"/>
    </row>
    <row r="8" spans="1:9" x14ac:dyDescent="0.2">
      <c r="B8" s="13" t="s">
        <v>171</v>
      </c>
      <c r="C8" s="17" t="str">
        <f>IF(B8&gt;0, ProjectInfo!$C$9&amp;"-"&amp;B8, "")</f>
        <v>S-UAC-P5A-Temporary Elements</v>
      </c>
      <c r="D8" s="17" t="str">
        <f>IF(B8&gt;0, ProjectInfo!$D$9&amp;"-"&amp;B8, "")</f>
        <v>S-UAC-P5B-Temporary Elements</v>
      </c>
      <c r="E8" s="17" t="str">
        <f>IF(B8&gt;0, ProjectInfo!$E$9&amp;"-"&amp;B8, "")</f>
        <v>S-UAC-P6A-Temporary Elements</v>
      </c>
      <c r="F8" s="17" t="str">
        <f>IF(B8&gt;0, ProjectInfo!$F$9&amp;"-"&amp;B8, "")</f>
        <v>S-UAC-P6B-Temporary Elements</v>
      </c>
      <c r="H8" s="18"/>
      <c r="I8" s="23"/>
    </row>
    <row r="9" spans="1:9" x14ac:dyDescent="0.2">
      <c r="B9" s="13" t="s">
        <v>170</v>
      </c>
      <c r="C9" s="17" t="str">
        <f>IF(B9&gt;0, ProjectInfo!$C$9&amp;"-"&amp;B9, "")</f>
        <v>S-UAC-P5A-Foundation</v>
      </c>
      <c r="D9" s="17" t="str">
        <f>IF(B9&gt;0, ProjectInfo!$D$9&amp;"-"&amp;B9, "")</f>
        <v>S-UAC-P5B-Foundation</v>
      </c>
      <c r="E9" s="17" t="str">
        <f>IF(B9&gt;0, ProjectInfo!$E$9&amp;"-"&amp;B9, "")</f>
        <v>S-UAC-P6A-Foundation</v>
      </c>
      <c r="F9" s="17" t="str">
        <f>IF(B9&gt;0, ProjectInfo!$F$9&amp;"-"&amp;B9, "")</f>
        <v>S-UAC-P6B-Foundation</v>
      </c>
      <c r="H9" s="18"/>
      <c r="I9" s="23"/>
    </row>
    <row r="10" spans="1:9" x14ac:dyDescent="0.2">
      <c r="H10" s="18">
        <f t="shared" ref="H10:H41" si="0">IF(ROW()&lt;=COUNTA(C:C), INDEX(C:C,ROW()), IF(ROW()&gt;COUNTA(C:D), IF(ROW()&gt;COUNTA(C:E), IF(ROW()&gt;COUNTA(C:F), "", INDEX(F:F,ROW()-COUNTA(C:E))), INDEX(E:E,ROW()-COUNTA(C:D))), INDEX(D:D,ROW()-COUNTA(C:C))))</f>
        <v>0</v>
      </c>
      <c r="I10" s="23"/>
    </row>
    <row r="11" spans="1:9" x14ac:dyDescent="0.2">
      <c r="A11" t="s">
        <v>61</v>
      </c>
      <c r="B11" s="13" t="str">
        <f>ProjectInfo!$C$9</f>
        <v>S-UAC-P5A</v>
      </c>
      <c r="D11" s="17" t="str">
        <f>IF($B$11&gt;0, ProjectInfo!$D$9&amp;"-"&amp;$A$11&amp;" "&amp;$B$11, "")</f>
        <v>S-UAC-P5B-Link RVT S-UAC-P5A</v>
      </c>
      <c r="E11" s="17" t="str">
        <f>IF($B$11&gt;0, ProjectInfo!$E$9&amp;"-"&amp;$A$11&amp;" "&amp;$B$11, "")</f>
        <v>S-UAC-P6A-Link RVT S-UAC-P5A</v>
      </c>
      <c r="F11" s="17" t="str">
        <f>IF($B$11&gt;0, ProjectInfo!$F$9&amp;"-"&amp;$A$11&amp;" "&amp;$B$11, "")</f>
        <v>S-UAC-P6B-Link RVT S-UAC-P5A</v>
      </c>
      <c r="G11" s="17" t="str">
        <f>IF($B$11&gt;0, ProjectInfo!$G$9&amp;"-"&amp;$A$11&amp;" "&amp;$B$11, "")</f>
        <v>C-UAC-Link RVT S-UAC-P5A</v>
      </c>
      <c r="H11" s="18">
        <f t="shared" si="0"/>
        <v>0</v>
      </c>
      <c r="I11" s="23"/>
    </row>
    <row r="12" spans="1:9" x14ac:dyDescent="0.2">
      <c r="B12" s="13" t="str">
        <f>ProjectInfo!$D$9</f>
        <v>S-UAC-P5B</v>
      </c>
      <c r="C12" s="17" t="str">
        <f>IF($B$11&gt;0, ProjectInfo!$C$9&amp;"-"&amp;$A$11&amp;" "&amp;$B$12, "")</f>
        <v>S-UAC-P5A-Link RVT S-UAC-P5B</v>
      </c>
      <c r="E12" s="17" t="str">
        <f>IF($B$11&gt;0, ProjectInfo!$E$9&amp;"-"&amp;$A$11&amp;" "&amp;$B$12, "")</f>
        <v>S-UAC-P6A-Link RVT S-UAC-P5B</v>
      </c>
      <c r="F12" s="17" t="str">
        <f>IF($B$11&gt;0, ProjectInfo!$F$9&amp;"-"&amp;$A$11&amp;" "&amp;$B$12, "")</f>
        <v>S-UAC-P6B-Link RVT S-UAC-P5B</v>
      </c>
      <c r="G12" s="17" t="str">
        <f>IF($B$11&gt;0, ProjectInfo!$G$9&amp;"-"&amp;$A$11&amp;" "&amp;$B$12, "")</f>
        <v>C-UAC-Link RVT S-UAC-P5B</v>
      </c>
      <c r="H12" s="18" t="str">
        <f t="shared" si="0"/>
        <v>S-UAC-P5A-Link RVT S-UAC-P5B</v>
      </c>
      <c r="I12" s="23"/>
    </row>
    <row r="13" spans="1:9" x14ac:dyDescent="0.2">
      <c r="B13" s="13" t="str">
        <f>ProjectInfo!$E$9</f>
        <v>S-UAC-P6A</v>
      </c>
      <c r="C13" s="17" t="str">
        <f>IF($B$11&gt;0, ProjectInfo!$C$9&amp;"-"&amp;$A$11&amp;" "&amp;$B$13, "")</f>
        <v>S-UAC-P5A-Link RVT S-UAC-P6A</v>
      </c>
      <c r="D13" s="17" t="str">
        <f>IF($B$11&gt;0, ProjectInfo!$D$9&amp;"-"&amp;$A$11&amp;" "&amp;$B$13, "")</f>
        <v>S-UAC-P5B-Link RVT S-UAC-P6A</v>
      </c>
      <c r="F13" s="17" t="str">
        <f>IF($B$11&gt;0, ProjectInfo!$F$9&amp;"-"&amp;$A$11&amp;" "&amp;$B$13, "")</f>
        <v>S-UAC-P6B-Link RVT S-UAC-P6A</v>
      </c>
      <c r="G13" s="17" t="str">
        <f>IF($B$11&gt;0, ProjectInfo!$G$9&amp;"-"&amp;$A$11&amp;" "&amp;$B$13, "")</f>
        <v>C-UAC-Link RVT S-UAC-P6A</v>
      </c>
      <c r="H13" s="18" t="str">
        <f t="shared" si="0"/>
        <v>S-UAC-P5A-Link RVT S-UAC-P6A</v>
      </c>
      <c r="I13" s="23"/>
    </row>
    <row r="14" spans="1:9" x14ac:dyDescent="0.2">
      <c r="B14" s="13" t="str">
        <f>ProjectInfo!$F$9</f>
        <v>S-UAC-P6B</v>
      </c>
      <c r="C14" s="17" t="str">
        <f>IF($B$11&gt;0, ProjectInfo!$C$9&amp;"-"&amp;$A$11&amp;" "&amp;$B$14, "")</f>
        <v>S-UAC-P5A-Link RVT S-UAC-P6B</v>
      </c>
      <c r="D14" s="17" t="str">
        <f>IF($B$11&gt;0, ProjectInfo!$D$9&amp;"-"&amp;$A$11&amp;" "&amp;$B$14, "")</f>
        <v>S-UAC-P5B-Link RVT S-UAC-P6B</v>
      </c>
      <c r="E14" s="17" t="str">
        <f>IF($B$11&gt;0, ProjectInfo!$C$11&amp;"-"&amp;$A$11&amp;" "&amp;$B$14, "")</f>
        <v>MAIN-Link RVT S-UAC-P6B</v>
      </c>
      <c r="G14" s="17" t="str">
        <f>IF($B$11&gt;0, ProjectInfo!$G$9&amp;"-"&amp;$A$11&amp;" "&amp;$B$14, "")</f>
        <v>C-UAC-Link RVT S-UAC-P6B</v>
      </c>
      <c r="H14" s="18" t="str">
        <f t="shared" si="0"/>
        <v>S-UAC-P5A-Link RVT S-UAC-P6B</v>
      </c>
      <c r="I14" s="23"/>
    </row>
    <row r="15" spans="1:9" x14ac:dyDescent="0.2">
      <c r="B15" s="13" t="str">
        <f>ProjectInfo!$G$9</f>
        <v>C-UAC</v>
      </c>
      <c r="H15" s="18">
        <f t="shared" si="0"/>
        <v>0</v>
      </c>
      <c r="I15" s="23"/>
    </row>
    <row r="16" spans="1:9" x14ac:dyDescent="0.2">
      <c r="H16" s="18">
        <f t="shared" si="0"/>
        <v>0</v>
      </c>
      <c r="I16" s="23"/>
    </row>
    <row r="17" spans="1:9" x14ac:dyDescent="0.2">
      <c r="A17" t="s">
        <v>62</v>
      </c>
      <c r="B17" s="13" t="s">
        <v>87</v>
      </c>
      <c r="C17" s="17" t="str">
        <f>IF($B$11&gt;0, ProjectInfo!$C$9&amp;"-"&amp;$A$17&amp;" "&amp;$B$17, "")</f>
        <v>S-UAC-P5A-Link IFC A-UAC-P5</v>
      </c>
      <c r="D17" s="17" t="str">
        <f>IF($B$11&gt;0, ProjectInfo!$D$9&amp;"-"&amp;$A$17&amp;" "&amp;$B$17, "")</f>
        <v>S-UAC-P5B-Link IFC A-UAC-P5</v>
      </c>
      <c r="G17" s="17" t="str">
        <f>IF($B$11&gt;0, ProjectInfo!$G$9&amp;"-"&amp;$A$17&amp;" "&amp;$B$17, "")</f>
        <v>C-UAC-Link IFC A-UAC-P5</v>
      </c>
      <c r="H17" s="18" t="str">
        <f t="shared" si="0"/>
        <v>S-UAC-P5A-Link IFC A-UAC-P5</v>
      </c>
      <c r="I17" s="23"/>
    </row>
    <row r="18" spans="1:9" x14ac:dyDescent="0.2">
      <c r="B18" s="13" t="s">
        <v>88</v>
      </c>
      <c r="E18" s="17" t="str">
        <f>IF($B$11&gt;0, ProjectInfo!$E$9&amp;"-"&amp;$A$17&amp;" "&amp;$B$18, "")</f>
        <v>S-UAC-P6A-Link IFC A-UAC-P6</v>
      </c>
      <c r="F18" s="17" t="str">
        <f>IF($B$11&gt;0, ProjectInfo!$F$9&amp;"-"&amp;$A$17&amp;" "&amp;$B$18, "")</f>
        <v>S-UAC-P6B-Link IFC A-UAC-P6</v>
      </c>
      <c r="G18" s="17" t="str">
        <f>IF($B$11&gt;0, ProjectInfo!$G$9&amp;"-"&amp;$A$17&amp;" "&amp;$B$18, "")</f>
        <v>C-UAC-Link IFC A-UAC-P6</v>
      </c>
      <c r="H18" s="18">
        <f t="shared" si="0"/>
        <v>0</v>
      </c>
      <c r="I18" s="23"/>
    </row>
    <row r="19" spans="1:9" x14ac:dyDescent="0.2">
      <c r="H19" s="18">
        <f t="shared" si="0"/>
        <v>0</v>
      </c>
      <c r="I19" s="23"/>
    </row>
    <row r="20" spans="1:9" x14ac:dyDescent="0.2">
      <c r="C20" s="17" t="str">
        <f>D1</f>
        <v>S-UAC-P5B-Grids and Levels</v>
      </c>
      <c r="D20" s="17" t="str">
        <f>C1</f>
        <v>S-UAC-P5A-Grids and Levels</v>
      </c>
      <c r="H20" s="18" t="str">
        <f t="shared" si="0"/>
        <v>S-UAC-P5B-Grids and Levels</v>
      </c>
      <c r="I20" s="23"/>
    </row>
    <row r="21" spans="1:9" x14ac:dyDescent="0.2">
      <c r="C21" s="17" t="str">
        <f t="shared" ref="C21:C26" si="1">IF(D2="", "", IF(D1="", "", IF(C20="","",D2)))</f>
        <v>S-UAC-P5B-RP and SB</v>
      </c>
      <c r="D21" s="17" t="str">
        <f t="shared" ref="D21:D26" si="2">IF(C2="", "", IF(C1="", "", IF(D20="","",C2)))</f>
        <v>S-UAC-P5A-RP and SB</v>
      </c>
      <c r="H21" s="18" t="str">
        <f t="shared" si="0"/>
        <v>S-UAC-P5B-RP and SB</v>
      </c>
      <c r="I21" s="23"/>
    </row>
    <row r="22" spans="1:9" x14ac:dyDescent="0.2">
      <c r="C22" s="17" t="str">
        <f t="shared" si="1"/>
        <v>S-UAC-P5B-Link DWG</v>
      </c>
      <c r="D22" s="17" t="str">
        <f t="shared" si="2"/>
        <v>S-UAC-P5A-Link DWG</v>
      </c>
      <c r="H22" s="18" t="str">
        <f t="shared" si="0"/>
        <v>S-UAC-P5B-Link DWG</v>
      </c>
      <c r="I22" s="23"/>
    </row>
    <row r="23" spans="1:9" x14ac:dyDescent="0.2">
      <c r="C23" s="17" t="str">
        <f t="shared" si="1"/>
        <v>S-UAC-P5B-Model</v>
      </c>
      <c r="D23" s="17" t="str">
        <f t="shared" si="2"/>
        <v>S-UAC-P5A-Model</v>
      </c>
      <c r="H23" s="18" t="str">
        <f t="shared" si="0"/>
        <v>S-UAC-P5B-Model</v>
      </c>
      <c r="I23" s="23"/>
    </row>
    <row r="24" spans="1:9" x14ac:dyDescent="0.2">
      <c r="C24" s="17" t="str">
        <f t="shared" si="1"/>
        <v>S-UAC-P5B-Analytical</v>
      </c>
      <c r="D24" s="17" t="str">
        <f t="shared" si="2"/>
        <v>S-UAC-P5A-Analytical</v>
      </c>
      <c r="H24" s="18" t="str">
        <f t="shared" si="0"/>
        <v>S-UAC-P5B-Analytical</v>
      </c>
      <c r="I24" s="23"/>
    </row>
    <row r="25" spans="1:9" x14ac:dyDescent="0.2">
      <c r="C25" s="17" t="str">
        <f t="shared" si="1"/>
        <v>S-UAC-P5B-Reinforcement</v>
      </c>
      <c r="D25" s="17" t="str">
        <f t="shared" si="2"/>
        <v>S-UAC-P5A-Reinforcement</v>
      </c>
      <c r="H25" s="18" t="str">
        <f t="shared" si="0"/>
        <v>S-UAC-P5B-Reinforcement</v>
      </c>
      <c r="I25" s="23"/>
    </row>
    <row r="26" spans="1:9" x14ac:dyDescent="0.2">
      <c r="C26" s="17" t="str">
        <f t="shared" si="1"/>
        <v>S-UAC-P5B-RP Analytical</v>
      </c>
      <c r="D26" s="17" t="str">
        <f t="shared" si="2"/>
        <v>S-UAC-P5A-RP Analytical</v>
      </c>
      <c r="H26" s="18" t="str">
        <f t="shared" si="0"/>
        <v>S-UAC-P5B-RP Analytical</v>
      </c>
      <c r="I26" s="23"/>
    </row>
    <row r="27" spans="1:9" x14ac:dyDescent="0.2">
      <c r="C27" s="17" t="str">
        <f t="shared" ref="C27:C40" si="3">IF(D8="", "", IF(D7="", "", IF(C26="","",D8)))</f>
        <v>S-UAC-P5B-Temporary Elements</v>
      </c>
      <c r="D27" s="17" t="str">
        <f t="shared" ref="D27:D40" si="4">IF(C8="", "", IF(C7="", "", IF(D26="","",C8)))</f>
        <v>S-UAC-P5A-Temporary Elements</v>
      </c>
      <c r="H27" s="18" t="str">
        <f t="shared" si="0"/>
        <v>S-UAC-P5B-Temporary Elements</v>
      </c>
      <c r="I27" s="23"/>
    </row>
    <row r="28" spans="1:9" x14ac:dyDescent="0.2">
      <c r="C28" s="17" t="str">
        <f t="shared" si="3"/>
        <v>S-UAC-P5B-Foundation</v>
      </c>
      <c r="D28" s="17" t="str">
        <f t="shared" si="4"/>
        <v>S-UAC-P5A-Foundation</v>
      </c>
      <c r="H28" s="18" t="str">
        <f t="shared" si="0"/>
        <v>S-UAC-P5B-Foundation</v>
      </c>
      <c r="I28" s="23"/>
    </row>
    <row r="29" spans="1:9" x14ac:dyDescent="0.2">
      <c r="C29" s="17" t="str">
        <f t="shared" si="3"/>
        <v/>
      </c>
      <c r="D29" s="17" t="str">
        <f t="shared" si="4"/>
        <v/>
      </c>
      <c r="H29" s="18" t="str">
        <f t="shared" si="0"/>
        <v/>
      </c>
      <c r="I29" s="23"/>
    </row>
    <row r="30" spans="1:9" x14ac:dyDescent="0.2">
      <c r="C30" s="17" t="str">
        <f t="shared" si="3"/>
        <v/>
      </c>
      <c r="D30" s="17" t="str">
        <f t="shared" si="4"/>
        <v/>
      </c>
      <c r="H30" s="18" t="str">
        <f t="shared" si="0"/>
        <v/>
      </c>
      <c r="I30" s="23"/>
    </row>
    <row r="31" spans="1:9" x14ac:dyDescent="0.2">
      <c r="C31" s="17" t="str">
        <f t="shared" si="3"/>
        <v/>
      </c>
      <c r="D31" s="17" t="str">
        <f t="shared" si="4"/>
        <v/>
      </c>
      <c r="H31" s="18" t="str">
        <f t="shared" si="0"/>
        <v/>
      </c>
      <c r="I31" s="23"/>
    </row>
    <row r="32" spans="1:9" x14ac:dyDescent="0.2">
      <c r="C32" s="17" t="str">
        <f t="shared" si="3"/>
        <v/>
      </c>
      <c r="D32" s="17" t="str">
        <f t="shared" si="4"/>
        <v/>
      </c>
      <c r="H32" s="18" t="str">
        <f t="shared" si="0"/>
        <v/>
      </c>
      <c r="I32" s="23"/>
    </row>
    <row r="33" spans="3:9" x14ac:dyDescent="0.2">
      <c r="C33" s="17" t="str">
        <f t="shared" si="3"/>
        <v/>
      </c>
      <c r="D33" s="17" t="str">
        <f t="shared" si="4"/>
        <v/>
      </c>
      <c r="H33" s="18" t="str">
        <f t="shared" si="0"/>
        <v/>
      </c>
      <c r="I33" s="23"/>
    </row>
    <row r="34" spans="3:9" x14ac:dyDescent="0.2">
      <c r="C34" s="17" t="str">
        <f t="shared" si="3"/>
        <v/>
      </c>
      <c r="D34" s="17" t="str">
        <f t="shared" si="4"/>
        <v/>
      </c>
      <c r="H34" s="18" t="str">
        <f t="shared" si="0"/>
        <v/>
      </c>
      <c r="I34" s="23"/>
    </row>
    <row r="35" spans="3:9" x14ac:dyDescent="0.2">
      <c r="C35" s="17" t="str">
        <f t="shared" si="3"/>
        <v/>
      </c>
      <c r="D35" s="17" t="str">
        <f t="shared" si="4"/>
        <v/>
      </c>
      <c r="H35" s="18" t="str">
        <f t="shared" si="0"/>
        <v>S-UAC-P5B-Grids and Levels</v>
      </c>
      <c r="I35" s="23"/>
    </row>
    <row r="36" spans="3:9" x14ac:dyDescent="0.2">
      <c r="C36" s="17" t="str">
        <f t="shared" si="3"/>
        <v/>
      </c>
      <c r="D36" s="17" t="str">
        <f t="shared" si="4"/>
        <v/>
      </c>
      <c r="H36" s="18" t="str">
        <f t="shared" si="0"/>
        <v>S-UAC-P5B-RP and SB</v>
      </c>
      <c r="I36" s="23"/>
    </row>
    <row r="37" spans="3:9" x14ac:dyDescent="0.2">
      <c r="C37" s="17" t="str">
        <f t="shared" si="3"/>
        <v/>
      </c>
      <c r="D37" s="17" t="str">
        <f t="shared" si="4"/>
        <v/>
      </c>
      <c r="H37" s="18" t="str">
        <f t="shared" si="0"/>
        <v>S-UAC-P5B-Link DWG</v>
      </c>
      <c r="I37" s="23"/>
    </row>
    <row r="38" spans="3:9" x14ac:dyDescent="0.2">
      <c r="C38" s="17" t="str">
        <f t="shared" si="3"/>
        <v/>
      </c>
      <c r="D38" s="17" t="str">
        <f t="shared" si="4"/>
        <v/>
      </c>
      <c r="H38" s="18" t="str">
        <f t="shared" si="0"/>
        <v>S-UAC-P5B-Model</v>
      </c>
      <c r="I38" s="23"/>
    </row>
    <row r="39" spans="3:9" x14ac:dyDescent="0.2">
      <c r="C39" s="17" t="str">
        <f t="shared" si="3"/>
        <v/>
      </c>
      <c r="D39" s="17" t="str">
        <f t="shared" si="4"/>
        <v/>
      </c>
      <c r="H39" s="18" t="str">
        <f t="shared" si="0"/>
        <v>S-UAC-P5B-Analytical</v>
      </c>
      <c r="I39" s="23"/>
    </row>
    <row r="40" spans="3:9" x14ac:dyDescent="0.2">
      <c r="C40" s="17" t="str">
        <f t="shared" si="3"/>
        <v/>
      </c>
      <c r="D40" s="17" t="str">
        <f t="shared" si="4"/>
        <v/>
      </c>
      <c r="H40" s="18" t="str">
        <f t="shared" si="0"/>
        <v>S-UAC-P5B-Reinforcement</v>
      </c>
      <c r="I40" s="23"/>
    </row>
    <row r="41" spans="3:9" x14ac:dyDescent="0.2">
      <c r="H41" s="18" t="str">
        <f t="shared" si="0"/>
        <v>S-UAC-P5B-RP Analytical</v>
      </c>
      <c r="I41" s="23"/>
    </row>
    <row r="42" spans="3:9" x14ac:dyDescent="0.2">
      <c r="H42" s="18" t="str">
        <f t="shared" ref="H42:H66" si="5">IF(ROW()&lt;=COUNTA(C:C), INDEX(C:C,ROW()), IF(ROW()&gt;COUNTA(C:D), IF(ROW()&gt;COUNTA(C:E), IF(ROW()&gt;COUNTA(C:F), "", INDEX(F:F,ROW()-COUNTA(C:E))), INDEX(E:E,ROW()-COUNTA(C:D))), INDEX(D:D,ROW()-COUNTA(C:C))))</f>
        <v>S-UAC-P5B-Temporary Elements</v>
      </c>
      <c r="I42" s="23"/>
    </row>
    <row r="43" spans="3:9" x14ac:dyDescent="0.2">
      <c r="H43" s="18" t="str">
        <f t="shared" si="5"/>
        <v>S-UAC-P5B-Foundation</v>
      </c>
      <c r="I43" s="23"/>
    </row>
    <row r="44" spans="3:9" x14ac:dyDescent="0.2">
      <c r="H44" s="18">
        <f t="shared" si="5"/>
        <v>0</v>
      </c>
      <c r="I44" s="23"/>
    </row>
    <row r="45" spans="3:9" x14ac:dyDescent="0.2">
      <c r="H45" s="18" t="str">
        <f t="shared" si="5"/>
        <v>S-UAC-P5B-Link RVT S-UAC-P5A</v>
      </c>
      <c r="I45" s="23"/>
    </row>
    <row r="46" spans="3:9" x14ac:dyDescent="0.2">
      <c r="H46" s="18">
        <f t="shared" si="5"/>
        <v>0</v>
      </c>
      <c r="I46" s="23"/>
    </row>
    <row r="47" spans="3:9" x14ac:dyDescent="0.2">
      <c r="H47" s="18" t="str">
        <f t="shared" si="5"/>
        <v>S-UAC-P5B-Link RVT S-UAC-P6A</v>
      </c>
      <c r="I47" s="23"/>
    </row>
    <row r="48" spans="3:9" x14ac:dyDescent="0.2">
      <c r="H48" s="18" t="str">
        <f t="shared" si="5"/>
        <v>S-UAC-P5B-Link RVT S-UAC-P6B</v>
      </c>
      <c r="I48" s="23"/>
    </row>
    <row r="49" spans="8:9" x14ac:dyDescent="0.2">
      <c r="H49" s="18">
        <f t="shared" si="5"/>
        <v>0</v>
      </c>
      <c r="I49" s="23"/>
    </row>
    <row r="50" spans="8:9" x14ac:dyDescent="0.2">
      <c r="H50" s="18">
        <f t="shared" si="5"/>
        <v>0</v>
      </c>
      <c r="I50" s="23"/>
    </row>
    <row r="51" spans="8:9" x14ac:dyDescent="0.2">
      <c r="H51" s="18" t="str">
        <f t="shared" si="5"/>
        <v>S-UAC-P5B-Link IFC A-UAC-P5</v>
      </c>
      <c r="I51" s="23"/>
    </row>
    <row r="52" spans="8:9" x14ac:dyDescent="0.2">
      <c r="H52" s="18">
        <f t="shared" si="5"/>
        <v>0</v>
      </c>
      <c r="I52" s="23"/>
    </row>
    <row r="53" spans="8:9" x14ac:dyDescent="0.2">
      <c r="H53" s="18">
        <f t="shared" si="5"/>
        <v>0</v>
      </c>
      <c r="I53" s="23"/>
    </row>
    <row r="54" spans="8:9" x14ac:dyDescent="0.2">
      <c r="H54" s="18" t="str">
        <f t="shared" si="5"/>
        <v>S-UAC-P5A-Grids and Levels</v>
      </c>
      <c r="I54" s="23"/>
    </row>
    <row r="55" spans="8:9" x14ac:dyDescent="0.2">
      <c r="H55" s="18" t="str">
        <f t="shared" si="5"/>
        <v>S-UAC-P5A-RP and SB</v>
      </c>
      <c r="I55" s="23"/>
    </row>
    <row r="56" spans="8:9" x14ac:dyDescent="0.2">
      <c r="H56" s="18" t="str">
        <f t="shared" si="5"/>
        <v>S-UAC-P5A-Link DWG</v>
      </c>
      <c r="I56" s="23"/>
    </row>
    <row r="57" spans="8:9" x14ac:dyDescent="0.2">
      <c r="H57" s="18" t="str">
        <f t="shared" si="5"/>
        <v>S-UAC-P5A-Model</v>
      </c>
      <c r="I57" s="23"/>
    </row>
    <row r="58" spans="8:9" x14ac:dyDescent="0.2">
      <c r="H58" s="18" t="str">
        <f t="shared" si="5"/>
        <v>S-UAC-P5A-Analytical</v>
      </c>
      <c r="I58" s="23"/>
    </row>
    <row r="59" spans="8:9" x14ac:dyDescent="0.2">
      <c r="H59" s="18" t="str">
        <f t="shared" si="5"/>
        <v>S-UAC-P5A-Reinforcement</v>
      </c>
      <c r="I59" s="23"/>
    </row>
    <row r="60" spans="8:9" x14ac:dyDescent="0.2">
      <c r="H60" s="18" t="str">
        <f t="shared" si="5"/>
        <v>S-UAC-P5A-RP Analytical</v>
      </c>
      <c r="I60" s="23"/>
    </row>
    <row r="61" spans="8:9" x14ac:dyDescent="0.2">
      <c r="H61" s="18" t="str">
        <f t="shared" si="5"/>
        <v>S-UAC-P5A-Temporary Elements</v>
      </c>
      <c r="I61" s="23"/>
    </row>
    <row r="62" spans="8:9" x14ac:dyDescent="0.2">
      <c r="H62" s="18" t="str">
        <f t="shared" si="5"/>
        <v>S-UAC-P5A-Foundation</v>
      </c>
      <c r="I62" s="23"/>
    </row>
    <row r="63" spans="8:9" x14ac:dyDescent="0.2">
      <c r="H63" s="18" t="str">
        <f t="shared" si="5"/>
        <v/>
      </c>
      <c r="I63" s="23"/>
    </row>
    <row r="64" spans="8:9" x14ac:dyDescent="0.2">
      <c r="H64" s="18" t="str">
        <f t="shared" si="5"/>
        <v/>
      </c>
      <c r="I64" s="23"/>
    </row>
    <row r="65" spans="8:9" x14ac:dyDescent="0.2">
      <c r="H65" s="18" t="str">
        <f t="shared" si="5"/>
        <v/>
      </c>
      <c r="I65" s="23"/>
    </row>
    <row r="66" spans="8:9" x14ac:dyDescent="0.2">
      <c r="H66" s="18" t="str">
        <f t="shared" si="5"/>
        <v/>
      </c>
      <c r="I66" s="2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6" sqref="J26"/>
    </sheetView>
  </sheetViews>
  <sheetFormatPr defaultRowHeight="12" x14ac:dyDescent="0.2"/>
  <cols>
    <col min="1" max="2" width="9.33203125" style="1"/>
    <col min="3" max="3" width="15.5" style="1" customWidth="1"/>
    <col min="4" max="16384" width="9.33203125" style="1"/>
  </cols>
  <sheetData/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workbookViewId="0">
      <selection activeCell="C2" sqref="C2"/>
    </sheetView>
  </sheetViews>
  <sheetFormatPr defaultRowHeight="12" x14ac:dyDescent="0.2"/>
  <cols>
    <col min="1" max="1" width="13.33203125" style="2" customWidth="1"/>
    <col min="2" max="2" width="9.33203125" style="7"/>
    <col min="3" max="3" width="18.83203125" style="10" customWidth="1"/>
    <col min="4" max="4" width="11.33203125" style="10" customWidth="1"/>
    <col min="5" max="6" width="18.5" style="1" customWidth="1"/>
    <col min="7" max="7" width="17" style="1" customWidth="1"/>
    <col min="8" max="8" width="21.1640625" style="1" customWidth="1"/>
    <col min="9" max="9" width="27.1640625" style="1" customWidth="1"/>
    <col min="10" max="10" width="21.6640625" style="1" customWidth="1"/>
    <col min="11" max="16384" width="9.33203125" style="1"/>
  </cols>
  <sheetData>
    <row r="1" spans="1:9" s="4" customFormat="1" x14ac:dyDescent="0.2">
      <c r="A1" s="6" t="s">
        <v>10</v>
      </c>
      <c r="B1" s="8" t="s">
        <v>9</v>
      </c>
      <c r="C1" s="8" t="s">
        <v>13</v>
      </c>
      <c r="D1" s="8" t="s">
        <v>14</v>
      </c>
      <c r="E1" s="4" t="s">
        <v>11</v>
      </c>
      <c r="F1" s="4" t="s">
        <v>12</v>
      </c>
      <c r="G1" s="4" t="s">
        <v>30</v>
      </c>
      <c r="H1" s="4" t="s">
        <v>31</v>
      </c>
      <c r="I1" s="4" t="s">
        <v>53</v>
      </c>
    </row>
    <row r="2" spans="1:9" x14ac:dyDescent="0.2">
      <c r="A2" s="2" t="str">
        <f>ProjectInfo!$C$8</f>
        <v>S-UAC-P5A</v>
      </c>
      <c r="B2" s="11">
        <v>0</v>
      </c>
      <c r="C2" s="9" t="str">
        <f>(A2&amp;"-"&amp;B2&amp;"F")</f>
        <v>S-UAC-P5A-0F</v>
      </c>
      <c r="D2" s="12">
        <v>0</v>
      </c>
      <c r="E2" s="13" t="s">
        <v>0</v>
      </c>
      <c r="F2" s="14" t="s">
        <v>22</v>
      </c>
      <c r="G2" s="15">
        <v>1</v>
      </c>
      <c r="H2" s="14" t="s">
        <v>32</v>
      </c>
      <c r="I2" s="13" t="s">
        <v>54</v>
      </c>
    </row>
    <row r="3" spans="1:9" x14ac:dyDescent="0.2">
      <c r="A3" s="2" t="str">
        <f>ProjectInfo!$C$8</f>
        <v>S-UAC-P5A</v>
      </c>
      <c r="B3" s="11">
        <v>1</v>
      </c>
      <c r="C3" s="9" t="str">
        <f t="shared" ref="C3:C42" si="0">(A3&amp;"-"&amp;B3&amp;"F")</f>
        <v>S-UAC-P5A-1F</v>
      </c>
      <c r="D3" s="9">
        <f>ProjectInfo!$C$16+D2</f>
        <v>2900</v>
      </c>
      <c r="E3" s="13" t="s">
        <v>15</v>
      </c>
      <c r="F3" s="14" t="s">
        <v>23</v>
      </c>
      <c r="G3" s="15">
        <v>2</v>
      </c>
      <c r="H3" s="14" t="s">
        <v>33</v>
      </c>
      <c r="I3" s="13" t="s">
        <v>57</v>
      </c>
    </row>
    <row r="4" spans="1:9" x14ac:dyDescent="0.2">
      <c r="A4" s="2" t="str">
        <f>ProjectInfo!$C$8</f>
        <v>S-UAC-P5A</v>
      </c>
      <c r="B4" s="11">
        <v>2</v>
      </c>
      <c r="C4" s="9" t="str">
        <f t="shared" si="0"/>
        <v>S-UAC-P5A-2F</v>
      </c>
      <c r="D4" s="9">
        <f>ProjectInfo!$C$16+D3</f>
        <v>5800</v>
      </c>
      <c r="E4" s="13" t="s">
        <v>16</v>
      </c>
      <c r="F4" s="14" t="s">
        <v>24</v>
      </c>
      <c r="G4" s="15">
        <v>3</v>
      </c>
      <c r="H4" s="14" t="s">
        <v>34</v>
      </c>
    </row>
    <row r="5" spans="1:9" x14ac:dyDescent="0.2">
      <c r="A5" s="2" t="str">
        <f>ProjectInfo!$C$8</f>
        <v>S-UAC-P5A</v>
      </c>
      <c r="B5" s="11">
        <v>3</v>
      </c>
      <c r="C5" s="9" t="str">
        <f t="shared" si="0"/>
        <v>S-UAC-P5A-3F</v>
      </c>
      <c r="D5" s="9">
        <f>ProjectInfo!$C$16+D4</f>
        <v>8700</v>
      </c>
      <c r="E5" s="13" t="s">
        <v>17</v>
      </c>
      <c r="F5" s="14" t="s">
        <v>25</v>
      </c>
      <c r="G5" s="15">
        <v>4</v>
      </c>
      <c r="H5" s="14" t="s">
        <v>35</v>
      </c>
    </row>
    <row r="6" spans="1:9" x14ac:dyDescent="0.2">
      <c r="A6" s="2" t="str">
        <f>ProjectInfo!$C$8</f>
        <v>S-UAC-P5A</v>
      </c>
      <c r="B6" s="11">
        <v>4</v>
      </c>
      <c r="C6" s="9" t="str">
        <f t="shared" si="0"/>
        <v>S-UAC-P5A-4F</v>
      </c>
      <c r="D6" s="9">
        <f>ProjectInfo!$C$16+D5</f>
        <v>11600</v>
      </c>
      <c r="E6" s="13" t="s">
        <v>18</v>
      </c>
      <c r="F6" s="14" t="s">
        <v>26</v>
      </c>
      <c r="G6" s="15">
        <v>5</v>
      </c>
      <c r="H6" s="14" t="s">
        <v>36</v>
      </c>
    </row>
    <row r="7" spans="1:9" x14ac:dyDescent="0.2">
      <c r="A7" s="2" t="str">
        <f>ProjectInfo!$C$8</f>
        <v>S-UAC-P5A</v>
      </c>
      <c r="B7" s="11">
        <v>5</v>
      </c>
      <c r="C7" s="9" t="str">
        <f t="shared" si="0"/>
        <v>S-UAC-P5A-5F</v>
      </c>
      <c r="D7" s="9">
        <f>ProjectInfo!$C$16+D6</f>
        <v>14500</v>
      </c>
      <c r="E7" s="13" t="s">
        <v>19</v>
      </c>
      <c r="F7" s="14" t="s">
        <v>27</v>
      </c>
      <c r="G7" s="15">
        <v>6</v>
      </c>
      <c r="H7" s="14" t="s">
        <v>37</v>
      </c>
    </row>
    <row r="8" spans="1:9" x14ac:dyDescent="0.2">
      <c r="A8" s="2" t="str">
        <f>ProjectInfo!$C$8</f>
        <v>S-UAC-P5A</v>
      </c>
      <c r="B8" s="11">
        <v>6</v>
      </c>
      <c r="C8" s="9" t="str">
        <f t="shared" si="0"/>
        <v>S-UAC-P5A-6F</v>
      </c>
      <c r="D8" s="9">
        <f>ProjectInfo!$C$16+D7</f>
        <v>17400</v>
      </c>
      <c r="E8" s="13" t="s">
        <v>20</v>
      </c>
      <c r="F8" s="14" t="s">
        <v>28</v>
      </c>
      <c r="G8" s="15">
        <v>7</v>
      </c>
      <c r="H8" s="14" t="s">
        <v>38</v>
      </c>
    </row>
    <row r="9" spans="1:9" x14ac:dyDescent="0.2">
      <c r="A9" s="2" t="str">
        <f>ProjectInfo!$C$8</f>
        <v>S-UAC-P5A</v>
      </c>
      <c r="B9" s="11">
        <v>7</v>
      </c>
      <c r="C9" s="9" t="str">
        <f t="shared" si="0"/>
        <v>S-UAC-P5A-7F</v>
      </c>
      <c r="D9" s="9">
        <f>ProjectInfo!$C$16+D8</f>
        <v>20300</v>
      </c>
      <c r="E9" s="13" t="s">
        <v>21</v>
      </c>
      <c r="F9" s="14" t="s">
        <v>29</v>
      </c>
      <c r="G9" s="15">
        <v>8</v>
      </c>
      <c r="H9" s="14" t="s">
        <v>39</v>
      </c>
    </row>
    <row r="10" spans="1:9" x14ac:dyDescent="0.2">
      <c r="A10" s="2" t="str">
        <f>ProjectInfo!$C$8</f>
        <v>S-UAC-P5A</v>
      </c>
      <c r="B10" s="11">
        <v>8</v>
      </c>
      <c r="C10" s="9" t="str">
        <f t="shared" si="0"/>
        <v>S-UAC-P5A-8F</v>
      </c>
      <c r="D10" s="9">
        <f>ProjectInfo!$C$16+D9</f>
        <v>23200</v>
      </c>
      <c r="E10" s="13"/>
      <c r="F10" s="13"/>
      <c r="G10" s="15">
        <v>9</v>
      </c>
      <c r="H10" s="14" t="s">
        <v>40</v>
      </c>
    </row>
    <row r="11" spans="1:9" x14ac:dyDescent="0.2">
      <c r="A11" s="2" t="str">
        <f>ProjectInfo!$C$8</f>
        <v>S-UAC-P5A</v>
      </c>
      <c r="B11" s="11">
        <v>9</v>
      </c>
      <c r="C11" s="9" t="str">
        <f t="shared" si="0"/>
        <v>S-UAC-P5A-9F</v>
      </c>
      <c r="D11" s="9">
        <f>ProjectInfo!$C$16+D10</f>
        <v>26100</v>
      </c>
      <c r="E11" s="13"/>
      <c r="F11" s="13"/>
      <c r="G11" s="15">
        <v>10</v>
      </c>
      <c r="H11" s="13"/>
    </row>
    <row r="12" spans="1:9" x14ac:dyDescent="0.2">
      <c r="A12" s="2" t="str">
        <f>ProjectInfo!$C$8</f>
        <v>S-UAC-P5A</v>
      </c>
      <c r="B12" s="11">
        <v>10</v>
      </c>
      <c r="C12" s="9" t="str">
        <f t="shared" si="0"/>
        <v>S-UAC-P5A-10F</v>
      </c>
      <c r="D12" s="9">
        <f>ProjectInfo!$C$16+D11</f>
        <v>29000</v>
      </c>
      <c r="E12" s="13"/>
      <c r="F12" s="13"/>
      <c r="G12" s="15">
        <v>11</v>
      </c>
      <c r="H12" s="13"/>
    </row>
    <row r="13" spans="1:9" x14ac:dyDescent="0.2">
      <c r="A13" s="2" t="str">
        <f>ProjectInfo!$C$8</f>
        <v>S-UAC-P5A</v>
      </c>
      <c r="B13" s="11">
        <v>11</v>
      </c>
      <c r="C13" s="9" t="str">
        <f t="shared" si="0"/>
        <v>S-UAC-P5A-11F</v>
      </c>
      <c r="D13" s="9">
        <f>ProjectInfo!$C$16+D12</f>
        <v>31900</v>
      </c>
      <c r="E13" s="13"/>
      <c r="F13" s="13"/>
      <c r="G13" s="15">
        <v>12</v>
      </c>
      <c r="H13" s="13"/>
    </row>
    <row r="14" spans="1:9" x14ac:dyDescent="0.2">
      <c r="A14" s="2" t="str">
        <f>ProjectInfo!$C$8</f>
        <v>S-UAC-P5A</v>
      </c>
      <c r="B14" s="11">
        <v>12</v>
      </c>
      <c r="C14" s="9" t="str">
        <f t="shared" si="0"/>
        <v>S-UAC-P5A-12F</v>
      </c>
      <c r="D14" s="9">
        <f>ProjectInfo!$C$16+D13</f>
        <v>34800</v>
      </c>
      <c r="E14" s="13"/>
      <c r="F14" s="13"/>
      <c r="G14" s="15">
        <v>13</v>
      </c>
      <c r="H14" s="13"/>
    </row>
    <row r="15" spans="1:9" x14ac:dyDescent="0.2">
      <c r="A15" s="2" t="str">
        <f>ProjectInfo!$C$8</f>
        <v>S-UAC-P5A</v>
      </c>
      <c r="B15" s="11">
        <v>13</v>
      </c>
      <c r="C15" s="9" t="str">
        <f t="shared" si="0"/>
        <v>S-UAC-P5A-13F</v>
      </c>
      <c r="D15" s="9">
        <f>ProjectInfo!$C$16+D14</f>
        <v>37700</v>
      </c>
      <c r="E15" s="13"/>
      <c r="F15" s="13"/>
      <c r="G15" s="15">
        <v>14</v>
      </c>
      <c r="H15" s="13"/>
    </row>
    <row r="16" spans="1:9" x14ac:dyDescent="0.2">
      <c r="A16" s="2" t="str">
        <f>ProjectInfo!$C$8</f>
        <v>S-UAC-P5A</v>
      </c>
      <c r="B16" s="11">
        <v>14</v>
      </c>
      <c r="C16" s="9" t="str">
        <f t="shared" si="0"/>
        <v>S-UAC-P5A-14F</v>
      </c>
      <c r="D16" s="9">
        <f>ProjectInfo!$C$16+D15</f>
        <v>40600</v>
      </c>
      <c r="E16" s="13"/>
      <c r="F16" s="13"/>
      <c r="G16" s="15">
        <v>15</v>
      </c>
      <c r="H16" s="13"/>
    </row>
    <row r="17" spans="1:8" x14ac:dyDescent="0.2">
      <c r="A17" s="2" t="str">
        <f>ProjectInfo!$C$8</f>
        <v>S-UAC-P5A</v>
      </c>
      <c r="B17" s="11">
        <v>15</v>
      </c>
      <c r="C17" s="9" t="str">
        <f t="shared" si="0"/>
        <v>S-UAC-P5A-15F</v>
      </c>
      <c r="D17" s="9">
        <f>ProjectInfo!$C$16+D16</f>
        <v>43500</v>
      </c>
      <c r="E17" s="13"/>
      <c r="F17" s="13"/>
      <c r="G17" s="15">
        <v>16</v>
      </c>
      <c r="H17" s="13"/>
    </row>
    <row r="18" spans="1:8" x14ac:dyDescent="0.2">
      <c r="A18" s="2" t="str">
        <f>ProjectInfo!$C$8</f>
        <v>S-UAC-P5A</v>
      </c>
      <c r="B18" s="11">
        <v>16</v>
      </c>
      <c r="C18" s="9" t="str">
        <f t="shared" si="0"/>
        <v>S-UAC-P5A-16F</v>
      </c>
      <c r="D18" s="9">
        <f>ProjectInfo!$C$16+D17</f>
        <v>46400</v>
      </c>
      <c r="E18" s="13"/>
      <c r="F18" s="13"/>
      <c r="G18" s="15">
        <v>17</v>
      </c>
      <c r="H18" s="13"/>
    </row>
    <row r="19" spans="1:8" x14ac:dyDescent="0.2">
      <c r="A19" s="2" t="str">
        <f>ProjectInfo!$C$8</f>
        <v>S-UAC-P5A</v>
      </c>
      <c r="B19" s="11">
        <v>17</v>
      </c>
      <c r="C19" s="9" t="str">
        <f t="shared" si="0"/>
        <v>S-UAC-P5A-17F</v>
      </c>
      <c r="D19" s="9">
        <f>ProjectInfo!$C$16+D18</f>
        <v>49300</v>
      </c>
      <c r="E19" s="13"/>
      <c r="F19" s="13"/>
      <c r="G19" s="15">
        <v>18</v>
      </c>
      <c r="H19" s="13"/>
    </row>
    <row r="20" spans="1:8" x14ac:dyDescent="0.2">
      <c r="A20" s="2" t="str">
        <f>ProjectInfo!$C$8</f>
        <v>S-UAC-P5A</v>
      </c>
      <c r="B20" s="11">
        <v>18</v>
      </c>
      <c r="C20" s="9" t="str">
        <f t="shared" si="0"/>
        <v>S-UAC-P5A-18F</v>
      </c>
      <c r="D20" s="9">
        <f>ProjectInfo!$C$16+D19</f>
        <v>52200</v>
      </c>
      <c r="E20" s="13"/>
      <c r="F20" s="13"/>
      <c r="G20" s="15">
        <v>19</v>
      </c>
      <c r="H20" s="13"/>
    </row>
    <row r="21" spans="1:8" x14ac:dyDescent="0.2">
      <c r="A21" s="2" t="str">
        <f>ProjectInfo!$C$8</f>
        <v>S-UAC-P5A</v>
      </c>
      <c r="B21" s="11">
        <v>19</v>
      </c>
      <c r="C21" s="9" t="str">
        <f t="shared" si="0"/>
        <v>S-UAC-P5A-19F</v>
      </c>
      <c r="D21" s="9">
        <f>ProjectInfo!$C$16+D20</f>
        <v>55100</v>
      </c>
      <c r="E21" s="13"/>
      <c r="F21" s="13"/>
      <c r="G21" s="15">
        <v>20</v>
      </c>
      <c r="H21" s="13"/>
    </row>
    <row r="22" spans="1:8" x14ac:dyDescent="0.2">
      <c r="A22" s="2" t="str">
        <f>ProjectInfo!$C$8</f>
        <v>S-UAC-P5A</v>
      </c>
      <c r="B22" s="11">
        <v>20</v>
      </c>
      <c r="C22" s="9" t="str">
        <f t="shared" si="0"/>
        <v>S-UAC-P5A-20F</v>
      </c>
      <c r="D22" s="9">
        <f>ProjectInfo!$C$16+D21</f>
        <v>58000</v>
      </c>
      <c r="E22" s="13"/>
      <c r="F22" s="13"/>
      <c r="G22" s="15">
        <v>21</v>
      </c>
      <c r="H22" s="13"/>
    </row>
    <row r="23" spans="1:8" x14ac:dyDescent="0.2">
      <c r="A23" s="2" t="str">
        <f>ProjectInfo!$C$8</f>
        <v>S-UAC-P5A</v>
      </c>
      <c r="B23" s="11">
        <v>21</v>
      </c>
      <c r="C23" s="9" t="str">
        <f t="shared" si="0"/>
        <v>S-UAC-P5A-21F</v>
      </c>
      <c r="D23" s="9">
        <f>ProjectInfo!$C$16+D22</f>
        <v>60900</v>
      </c>
      <c r="E23" s="13"/>
      <c r="F23" s="13"/>
      <c r="G23" s="15">
        <v>22</v>
      </c>
      <c r="H23" s="13"/>
    </row>
    <row r="24" spans="1:8" x14ac:dyDescent="0.2">
      <c r="A24" s="2" t="str">
        <f>ProjectInfo!$C$8</f>
        <v>S-UAC-P5A</v>
      </c>
      <c r="B24" s="11">
        <v>22</v>
      </c>
      <c r="C24" s="9" t="str">
        <f t="shared" si="0"/>
        <v>S-UAC-P5A-22F</v>
      </c>
      <c r="D24" s="9">
        <f>ProjectInfo!$C$16+D23</f>
        <v>63800</v>
      </c>
      <c r="E24" s="13"/>
      <c r="F24" s="13"/>
      <c r="G24" s="15">
        <v>23</v>
      </c>
      <c r="H24" s="13"/>
    </row>
    <row r="25" spans="1:8" x14ac:dyDescent="0.2">
      <c r="A25" s="2" t="str">
        <f>ProjectInfo!$C$8</f>
        <v>S-UAC-P5A</v>
      </c>
      <c r="B25" s="11">
        <v>23</v>
      </c>
      <c r="C25" s="9" t="str">
        <f t="shared" si="0"/>
        <v>S-UAC-P5A-23F</v>
      </c>
      <c r="D25" s="9">
        <f>ProjectInfo!$C$16+D24</f>
        <v>66700</v>
      </c>
      <c r="E25" s="13"/>
      <c r="F25" s="13"/>
      <c r="G25" s="15">
        <v>24</v>
      </c>
      <c r="H25" s="13"/>
    </row>
    <row r="26" spans="1:8" x14ac:dyDescent="0.2">
      <c r="A26" s="2" t="str">
        <f>ProjectInfo!$C$8</f>
        <v>S-UAC-P5A</v>
      </c>
      <c r="B26" s="11">
        <v>24</v>
      </c>
      <c r="C26" s="9" t="str">
        <f t="shared" si="0"/>
        <v>S-UAC-P5A-24F</v>
      </c>
      <c r="D26" s="9">
        <f>ProjectInfo!$C$16+D25</f>
        <v>69600</v>
      </c>
      <c r="E26" s="13"/>
      <c r="F26" s="13"/>
      <c r="G26" s="15">
        <v>25</v>
      </c>
      <c r="H26" s="13"/>
    </row>
    <row r="27" spans="1:8" x14ac:dyDescent="0.2">
      <c r="A27" s="2" t="str">
        <f>ProjectInfo!$C$8</f>
        <v>S-UAC-P5A</v>
      </c>
      <c r="B27" s="11">
        <v>25</v>
      </c>
      <c r="C27" s="9" t="str">
        <f t="shared" si="0"/>
        <v>S-UAC-P5A-25F</v>
      </c>
      <c r="D27" s="9">
        <f>ProjectInfo!$C$16+D26</f>
        <v>72500</v>
      </c>
      <c r="E27" s="13"/>
      <c r="F27" s="13"/>
      <c r="G27" s="15">
        <v>26</v>
      </c>
      <c r="H27" s="13"/>
    </row>
    <row r="28" spans="1:8" x14ac:dyDescent="0.2">
      <c r="A28" s="2" t="str">
        <f>ProjectInfo!$C$8</f>
        <v>S-UAC-P5A</v>
      </c>
      <c r="B28" s="11">
        <v>26</v>
      </c>
      <c r="C28" s="9" t="str">
        <f t="shared" si="0"/>
        <v>S-UAC-P5A-26F</v>
      </c>
      <c r="D28" s="9">
        <f>ProjectInfo!$C$16+D27</f>
        <v>75400</v>
      </c>
      <c r="E28" s="13"/>
      <c r="F28" s="13"/>
      <c r="G28" s="15">
        <v>27</v>
      </c>
      <c r="H28" s="13"/>
    </row>
    <row r="29" spans="1:8" x14ac:dyDescent="0.2">
      <c r="A29" s="2" t="str">
        <f>ProjectInfo!$C$8</f>
        <v>S-UAC-P5A</v>
      </c>
      <c r="B29" s="11">
        <v>27</v>
      </c>
      <c r="C29" s="9" t="str">
        <f t="shared" si="0"/>
        <v>S-UAC-P5A-27F</v>
      </c>
      <c r="D29" s="9">
        <f>ProjectInfo!$C$16+D28</f>
        <v>78300</v>
      </c>
      <c r="E29" s="13"/>
      <c r="F29" s="13"/>
      <c r="G29" s="15">
        <v>28</v>
      </c>
      <c r="H29" s="13"/>
    </row>
    <row r="30" spans="1:8" x14ac:dyDescent="0.2">
      <c r="A30" s="2" t="str">
        <f>ProjectInfo!$C$8</f>
        <v>S-UAC-P5A</v>
      </c>
      <c r="B30" s="11">
        <v>28</v>
      </c>
      <c r="C30" s="9" t="str">
        <f t="shared" si="0"/>
        <v>S-UAC-P5A-28F</v>
      </c>
      <c r="D30" s="9">
        <f>ProjectInfo!$C$16+D29</f>
        <v>81200</v>
      </c>
      <c r="E30" s="13"/>
      <c r="F30" s="13"/>
      <c r="G30" s="15">
        <v>29</v>
      </c>
      <c r="H30" s="13"/>
    </row>
    <row r="31" spans="1:8" x14ac:dyDescent="0.2">
      <c r="A31" s="2" t="str">
        <f>ProjectInfo!$C$8</f>
        <v>S-UAC-P5A</v>
      </c>
      <c r="B31" s="11">
        <v>29</v>
      </c>
      <c r="C31" s="9" t="str">
        <f t="shared" si="0"/>
        <v>S-UAC-P5A-29F</v>
      </c>
      <c r="D31" s="9">
        <f>ProjectInfo!$C$16+D30</f>
        <v>84100</v>
      </c>
      <c r="E31" s="13"/>
      <c r="F31" s="13"/>
      <c r="G31" s="15">
        <v>30</v>
      </c>
      <c r="H31" s="13"/>
    </row>
    <row r="32" spans="1:8" x14ac:dyDescent="0.2">
      <c r="A32" s="2" t="str">
        <f>ProjectInfo!$C$8</f>
        <v>S-UAC-P5A</v>
      </c>
      <c r="B32" s="11">
        <v>30</v>
      </c>
      <c r="C32" s="9" t="str">
        <f t="shared" si="0"/>
        <v>S-UAC-P5A-30F</v>
      </c>
      <c r="D32" s="9">
        <f>ProjectInfo!$C$16+D31</f>
        <v>87000</v>
      </c>
      <c r="E32" s="13"/>
      <c r="F32" s="13"/>
      <c r="G32" s="15">
        <v>31</v>
      </c>
      <c r="H32" s="13"/>
    </row>
    <row r="33" spans="1:8" x14ac:dyDescent="0.2">
      <c r="A33" s="2" t="str">
        <f>ProjectInfo!$C$8</f>
        <v>S-UAC-P5A</v>
      </c>
      <c r="B33" s="11">
        <v>31</v>
      </c>
      <c r="C33" s="9" t="str">
        <f t="shared" si="0"/>
        <v>S-UAC-P5A-31F</v>
      </c>
      <c r="D33" s="9">
        <f>ProjectInfo!$C$16+D32</f>
        <v>89900</v>
      </c>
      <c r="E33" s="13"/>
      <c r="F33" s="13"/>
      <c r="G33" s="15">
        <v>32</v>
      </c>
      <c r="H33" s="13"/>
    </row>
    <row r="34" spans="1:8" x14ac:dyDescent="0.2">
      <c r="A34" s="2" t="str">
        <f>ProjectInfo!$C$8</f>
        <v>S-UAC-P5A</v>
      </c>
      <c r="B34" s="11">
        <v>32</v>
      </c>
      <c r="C34" s="9" t="str">
        <f t="shared" si="0"/>
        <v>S-UAC-P5A-32F</v>
      </c>
      <c r="D34" s="9">
        <f>ProjectInfo!$C$16+D33</f>
        <v>92800</v>
      </c>
      <c r="E34" s="13"/>
      <c r="F34" s="13"/>
      <c r="G34" s="15">
        <v>33</v>
      </c>
      <c r="H34" s="13"/>
    </row>
    <row r="35" spans="1:8" x14ac:dyDescent="0.2">
      <c r="A35" s="2" t="str">
        <f>ProjectInfo!$C$8</f>
        <v>S-UAC-P5A</v>
      </c>
      <c r="B35" s="11">
        <v>33</v>
      </c>
      <c r="C35" s="9" t="str">
        <f t="shared" si="0"/>
        <v>S-UAC-P5A-33F</v>
      </c>
      <c r="D35" s="9">
        <f>ProjectInfo!$C$16+D34</f>
        <v>95700</v>
      </c>
      <c r="E35" s="13"/>
      <c r="F35" s="13"/>
      <c r="G35" s="15">
        <v>34</v>
      </c>
      <c r="H35" s="13"/>
    </row>
    <row r="36" spans="1:8" x14ac:dyDescent="0.2">
      <c r="A36" s="2" t="str">
        <f>ProjectInfo!$C$8</f>
        <v>S-UAC-P5A</v>
      </c>
      <c r="B36" s="11">
        <v>34</v>
      </c>
      <c r="C36" s="9" t="str">
        <f t="shared" si="0"/>
        <v>S-UAC-P5A-34F</v>
      </c>
      <c r="D36" s="9">
        <f>ProjectInfo!$C$16+D35</f>
        <v>98600</v>
      </c>
      <c r="E36" s="13"/>
      <c r="F36" s="13"/>
      <c r="G36" s="15">
        <v>35</v>
      </c>
      <c r="H36" s="13"/>
    </row>
    <row r="37" spans="1:8" x14ac:dyDescent="0.2">
      <c r="A37" s="2" t="str">
        <f>ProjectInfo!$C$8</f>
        <v>S-UAC-P5A</v>
      </c>
      <c r="B37" s="11">
        <v>35</v>
      </c>
      <c r="C37" s="9" t="str">
        <f t="shared" si="0"/>
        <v>S-UAC-P5A-35F</v>
      </c>
      <c r="D37" s="9">
        <f>ProjectInfo!$C$16+D36</f>
        <v>101500</v>
      </c>
      <c r="E37" s="13"/>
      <c r="F37" s="13"/>
      <c r="G37" s="15">
        <v>36</v>
      </c>
      <c r="H37" s="13"/>
    </row>
    <row r="38" spans="1:8" x14ac:dyDescent="0.2">
      <c r="A38" s="2" t="str">
        <f>ProjectInfo!$C$8</f>
        <v>S-UAC-P5A</v>
      </c>
      <c r="B38" s="11">
        <v>36</v>
      </c>
      <c r="C38" s="9" t="str">
        <f t="shared" si="0"/>
        <v>S-UAC-P5A-36F</v>
      </c>
      <c r="D38" s="9">
        <f>ProjectInfo!$C$16+D37</f>
        <v>104400</v>
      </c>
      <c r="E38" s="13"/>
      <c r="F38" s="13"/>
      <c r="G38" s="15">
        <v>37</v>
      </c>
      <c r="H38" s="13"/>
    </row>
    <row r="39" spans="1:8" x14ac:dyDescent="0.2">
      <c r="A39" s="2" t="str">
        <f>ProjectInfo!$C$8</f>
        <v>S-UAC-P5A</v>
      </c>
      <c r="B39" s="11">
        <v>37</v>
      </c>
      <c r="C39" s="9" t="str">
        <f t="shared" si="0"/>
        <v>S-UAC-P5A-37F</v>
      </c>
      <c r="D39" s="9">
        <f>ProjectInfo!$C$16+D38</f>
        <v>107300</v>
      </c>
      <c r="E39" s="13"/>
      <c r="F39" s="13"/>
      <c r="G39" s="15">
        <v>38</v>
      </c>
      <c r="H39" s="13"/>
    </row>
    <row r="40" spans="1:8" x14ac:dyDescent="0.2">
      <c r="A40" s="2" t="str">
        <f>ProjectInfo!$C$8</f>
        <v>S-UAC-P5A</v>
      </c>
      <c r="B40" s="11">
        <v>38</v>
      </c>
      <c r="C40" s="9" t="str">
        <f t="shared" si="0"/>
        <v>S-UAC-P5A-38F</v>
      </c>
      <c r="D40" s="9">
        <f>ProjectInfo!$C$16+D39</f>
        <v>110200</v>
      </c>
      <c r="E40" s="13"/>
      <c r="F40" s="13"/>
      <c r="G40" s="15">
        <v>39</v>
      </c>
      <c r="H40" s="13"/>
    </row>
    <row r="41" spans="1:8" x14ac:dyDescent="0.2">
      <c r="A41" s="2" t="str">
        <f>ProjectInfo!$C$8</f>
        <v>S-UAC-P5A</v>
      </c>
      <c r="B41" s="11">
        <v>39</v>
      </c>
      <c r="C41" s="9" t="str">
        <f t="shared" si="0"/>
        <v>S-UAC-P5A-39F</v>
      </c>
      <c r="D41" s="9">
        <f>ProjectInfo!$C$16+D40</f>
        <v>113100</v>
      </c>
      <c r="E41" s="13"/>
      <c r="F41" s="13"/>
      <c r="G41" s="15">
        <v>40</v>
      </c>
      <c r="H41" s="13"/>
    </row>
    <row r="42" spans="1:8" x14ac:dyDescent="0.2">
      <c r="A42" s="2" t="str">
        <f>ProjectInfo!$C$8</f>
        <v>S-UAC-P5A</v>
      </c>
      <c r="B42" s="11">
        <v>40</v>
      </c>
      <c r="C42" s="9" t="str">
        <f t="shared" si="0"/>
        <v>S-UAC-P5A-40F</v>
      </c>
      <c r="D42" s="9">
        <f>ProjectInfo!$C$16+D41</f>
        <v>116000</v>
      </c>
      <c r="E42" s="13"/>
      <c r="F42" s="13"/>
      <c r="G42" s="15">
        <v>41</v>
      </c>
      <c r="H42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C12" sqref="C12"/>
    </sheetView>
  </sheetViews>
  <sheetFormatPr defaultRowHeight="12" x14ac:dyDescent="0.2"/>
  <cols>
    <col min="1" max="1" width="6.1640625" customWidth="1"/>
    <col min="2" max="2" width="4.1640625" customWidth="1"/>
    <col min="3" max="4" width="30.83203125" customWidth="1"/>
    <col min="5" max="5" width="38.83203125" customWidth="1"/>
    <col min="6" max="6" width="30.83203125" customWidth="1"/>
    <col min="7" max="7" width="4" customWidth="1"/>
    <col min="8" max="8" width="20.1640625" customWidth="1"/>
    <col min="9" max="9" width="4" customWidth="1"/>
  </cols>
  <sheetData>
    <row r="1" spans="1:9" x14ac:dyDescent="0.2">
      <c r="A1" s="3"/>
      <c r="B1" s="24"/>
      <c r="C1" s="24" t="s">
        <v>93</v>
      </c>
      <c r="D1" s="24" t="s">
        <v>94</v>
      </c>
      <c r="E1" s="4" t="s">
        <v>95</v>
      </c>
      <c r="F1" s="24" t="s">
        <v>96</v>
      </c>
    </row>
    <row r="2" spans="1:9" x14ac:dyDescent="0.2">
      <c r="A2" s="45" t="s">
        <v>178</v>
      </c>
      <c r="B2" s="45"/>
      <c r="C2" s="45"/>
      <c r="D2" s="45"/>
      <c r="E2" s="45"/>
      <c r="F2" s="45"/>
    </row>
    <row r="3" spans="1:9" x14ac:dyDescent="0.2">
      <c r="A3" s="3" t="s">
        <v>98</v>
      </c>
      <c r="B3" s="24">
        <v>1</v>
      </c>
      <c r="C3" s="27"/>
      <c r="D3" s="27"/>
      <c r="E3" t="s">
        <v>99</v>
      </c>
      <c r="G3">
        <v>1</v>
      </c>
      <c r="H3" t="s">
        <v>173</v>
      </c>
      <c r="I3">
        <v>1</v>
      </c>
    </row>
    <row r="4" spans="1:9" x14ac:dyDescent="0.2">
      <c r="A4" s="3"/>
      <c r="B4" s="24"/>
      <c r="C4" s="27"/>
      <c r="D4" s="27"/>
      <c r="G4">
        <v>2</v>
      </c>
      <c r="H4" t="s">
        <v>174</v>
      </c>
      <c r="I4">
        <v>3</v>
      </c>
    </row>
    <row r="5" spans="1:9" x14ac:dyDescent="0.2">
      <c r="A5" s="3" t="s">
        <v>100</v>
      </c>
      <c r="B5" s="24">
        <v>1</v>
      </c>
      <c r="C5" s="27"/>
      <c r="D5" s="27"/>
      <c r="E5" t="s">
        <v>165</v>
      </c>
      <c r="G5">
        <v>3</v>
      </c>
      <c r="H5" t="s">
        <v>176</v>
      </c>
      <c r="I5">
        <v>4</v>
      </c>
    </row>
    <row r="6" spans="1:9" x14ac:dyDescent="0.2">
      <c r="A6" s="3"/>
      <c r="B6" s="24">
        <v>2</v>
      </c>
      <c r="C6" s="27"/>
      <c r="D6" s="27"/>
      <c r="E6" t="s">
        <v>101</v>
      </c>
      <c r="G6">
        <v>4</v>
      </c>
      <c r="H6" t="s">
        <v>175</v>
      </c>
      <c r="I6">
        <v>5</v>
      </c>
    </row>
    <row r="7" spans="1:9" x14ac:dyDescent="0.2">
      <c r="A7" s="3"/>
      <c r="B7" s="24">
        <v>6</v>
      </c>
      <c r="C7" s="27"/>
      <c r="D7" s="27"/>
      <c r="E7" t="s">
        <v>102</v>
      </c>
      <c r="G7">
        <v>5</v>
      </c>
      <c r="H7" t="s">
        <v>177</v>
      </c>
      <c r="I7">
        <v>2</v>
      </c>
    </row>
    <row r="8" spans="1:9" x14ac:dyDescent="0.2">
      <c r="A8" s="3" t="s">
        <v>103</v>
      </c>
      <c r="B8" s="24">
        <v>1</v>
      </c>
      <c r="C8" s="27"/>
      <c r="D8" s="27"/>
      <c r="E8" t="s">
        <v>104</v>
      </c>
      <c r="G8">
        <v>6</v>
      </c>
      <c r="H8" t="s">
        <v>172</v>
      </c>
      <c r="I8">
        <v>6</v>
      </c>
    </row>
    <row r="9" spans="1:9" x14ac:dyDescent="0.2">
      <c r="A9" s="3"/>
      <c r="B9" s="24"/>
      <c r="C9" s="27"/>
      <c r="D9" s="27"/>
    </row>
    <row r="10" spans="1:9" x14ac:dyDescent="0.2">
      <c r="A10" s="3" t="s">
        <v>92</v>
      </c>
      <c r="B10" s="24">
        <v>1</v>
      </c>
      <c r="C10" s="27"/>
      <c r="D10" s="27" t="s">
        <v>179</v>
      </c>
      <c r="E10" t="s">
        <v>105</v>
      </c>
    </row>
    <row r="11" spans="1:9" x14ac:dyDescent="0.2">
      <c r="A11" s="3"/>
      <c r="B11" s="24">
        <v>2</v>
      </c>
      <c r="C11" s="27"/>
      <c r="D11" s="27" t="s">
        <v>180</v>
      </c>
      <c r="E11" t="s">
        <v>106</v>
      </c>
    </row>
    <row r="12" spans="1:9" x14ac:dyDescent="0.2">
      <c r="A12" s="3" t="s">
        <v>97</v>
      </c>
      <c r="B12" s="24">
        <v>1</v>
      </c>
      <c r="C12" s="27"/>
      <c r="D12" s="27"/>
      <c r="E12" t="s">
        <v>107</v>
      </c>
    </row>
    <row r="13" spans="1:9" x14ac:dyDescent="0.2">
      <c r="A13" s="3"/>
      <c r="B13" s="24">
        <v>2</v>
      </c>
      <c r="C13" s="27"/>
      <c r="D13" s="27"/>
      <c r="E13" t="s">
        <v>108</v>
      </c>
    </row>
    <row r="14" spans="1:9" x14ac:dyDescent="0.2">
      <c r="A14" s="3"/>
      <c r="B14" s="24">
        <v>6</v>
      </c>
      <c r="C14" s="27"/>
      <c r="D14" s="27"/>
      <c r="E14" t="s">
        <v>109</v>
      </c>
    </row>
    <row r="15" spans="1:9" x14ac:dyDescent="0.2">
      <c r="A15" s="3" t="s">
        <v>110</v>
      </c>
      <c r="B15" s="24">
        <v>1</v>
      </c>
      <c r="C15" s="27"/>
      <c r="D15" s="27"/>
      <c r="E15" t="s">
        <v>111</v>
      </c>
    </row>
    <row r="16" spans="1:9" x14ac:dyDescent="0.2">
      <c r="A16" s="3"/>
      <c r="B16" s="24">
        <v>2</v>
      </c>
      <c r="C16" s="27"/>
      <c r="D16" s="27"/>
      <c r="E16" t="s">
        <v>112</v>
      </c>
    </row>
    <row r="17" spans="1:5" x14ac:dyDescent="0.2">
      <c r="A17" s="3"/>
      <c r="B17" s="24">
        <v>4</v>
      </c>
      <c r="C17" s="27"/>
      <c r="D17" s="27"/>
      <c r="E17" t="s">
        <v>113</v>
      </c>
    </row>
    <row r="18" spans="1:5" x14ac:dyDescent="0.2">
      <c r="A18" s="3"/>
      <c r="B18" s="24">
        <v>6</v>
      </c>
      <c r="C18" s="27"/>
      <c r="D18" s="27"/>
      <c r="E18" t="s">
        <v>114</v>
      </c>
    </row>
    <row r="19" spans="1:5" x14ac:dyDescent="0.2">
      <c r="A19" s="3" t="s">
        <v>115</v>
      </c>
      <c r="B19" s="24">
        <v>1</v>
      </c>
      <c r="C19" s="27"/>
      <c r="D19" s="27"/>
      <c r="E19" t="s">
        <v>116</v>
      </c>
    </row>
    <row r="20" spans="1:5" x14ac:dyDescent="0.2">
      <c r="A20" s="3"/>
      <c r="B20" s="24">
        <v>4</v>
      </c>
      <c r="C20" s="27"/>
      <c r="D20" s="27"/>
      <c r="E20" t="s">
        <v>117</v>
      </c>
    </row>
    <row r="21" spans="1:5" x14ac:dyDescent="0.2">
      <c r="A21" s="3" t="s">
        <v>118</v>
      </c>
      <c r="B21" s="24">
        <v>1</v>
      </c>
      <c r="C21" s="27"/>
      <c r="D21" s="27"/>
      <c r="E21" t="s">
        <v>119</v>
      </c>
    </row>
    <row r="22" spans="1:5" x14ac:dyDescent="0.2">
      <c r="A22" s="3"/>
      <c r="B22" s="24">
        <v>2</v>
      </c>
      <c r="C22" s="27"/>
      <c r="D22" s="27"/>
      <c r="E22" t="s">
        <v>120</v>
      </c>
    </row>
    <row r="23" spans="1:5" x14ac:dyDescent="0.2">
      <c r="A23" s="3"/>
      <c r="B23" s="24">
        <v>4</v>
      </c>
      <c r="C23" s="27"/>
      <c r="D23" s="27"/>
      <c r="E23" t="s">
        <v>121</v>
      </c>
    </row>
    <row r="24" spans="1:5" x14ac:dyDescent="0.2">
      <c r="A24" s="3" t="s">
        <v>122</v>
      </c>
      <c r="B24" s="24">
        <v>1</v>
      </c>
      <c r="C24" s="27"/>
      <c r="D24" s="27"/>
      <c r="E24" t="s">
        <v>123</v>
      </c>
    </row>
    <row r="25" spans="1:5" x14ac:dyDescent="0.2">
      <c r="A25" s="3"/>
      <c r="B25" s="24">
        <v>6</v>
      </c>
      <c r="C25" s="27"/>
      <c r="D25" s="27"/>
      <c r="E25" t="s">
        <v>124</v>
      </c>
    </row>
    <row r="26" spans="1:5" x14ac:dyDescent="0.2">
      <c r="A26" s="3" t="s">
        <v>166</v>
      </c>
      <c r="B26" s="24">
        <v>1</v>
      </c>
      <c r="C26" s="27"/>
      <c r="D26" s="27"/>
      <c r="E26" t="s">
        <v>167</v>
      </c>
    </row>
    <row r="27" spans="1:5" x14ac:dyDescent="0.2">
      <c r="A27" s="3"/>
      <c r="B27" s="24"/>
      <c r="C27" s="27"/>
      <c r="D27" s="27"/>
    </row>
    <row r="28" spans="1:5" x14ac:dyDescent="0.2">
      <c r="A28" s="3" t="s">
        <v>125</v>
      </c>
      <c r="B28" s="24">
        <v>1</v>
      </c>
      <c r="C28" s="27"/>
      <c r="D28" s="27"/>
      <c r="E28" t="s">
        <v>126</v>
      </c>
    </row>
    <row r="29" spans="1:5" x14ac:dyDescent="0.2">
      <c r="A29" s="3" t="s">
        <v>127</v>
      </c>
      <c r="B29" s="24">
        <v>1</v>
      </c>
      <c r="C29" s="27"/>
      <c r="D29" s="27"/>
      <c r="E29" t="s">
        <v>128</v>
      </c>
    </row>
    <row r="30" spans="1:5" x14ac:dyDescent="0.2">
      <c r="A30" s="3"/>
      <c r="B30" s="24">
        <v>3</v>
      </c>
      <c r="C30" s="27"/>
      <c r="D30" s="27"/>
      <c r="E30" t="s">
        <v>129</v>
      </c>
    </row>
    <row r="31" spans="1:5" x14ac:dyDescent="0.2">
      <c r="A31" s="3"/>
      <c r="B31" s="24">
        <v>6</v>
      </c>
      <c r="C31" s="27"/>
      <c r="D31" s="27"/>
      <c r="E31" t="s">
        <v>130</v>
      </c>
    </row>
    <row r="32" spans="1:5" x14ac:dyDescent="0.2">
      <c r="A32" s="3" t="s">
        <v>131</v>
      </c>
      <c r="B32" s="24">
        <v>1</v>
      </c>
      <c r="C32" s="27"/>
      <c r="D32" s="27"/>
      <c r="E32" s="25" t="s">
        <v>132</v>
      </c>
    </row>
    <row r="33" spans="1:5" x14ac:dyDescent="0.2">
      <c r="A33" s="3"/>
      <c r="B33" s="24">
        <v>6</v>
      </c>
      <c r="C33" s="27"/>
      <c r="D33" s="27"/>
      <c r="E33" t="s">
        <v>133</v>
      </c>
    </row>
    <row r="34" spans="1:5" x14ac:dyDescent="0.2">
      <c r="A34" s="3" t="s">
        <v>134</v>
      </c>
      <c r="B34" s="24">
        <v>6</v>
      </c>
      <c r="C34" s="27"/>
      <c r="D34" s="27"/>
      <c r="E34" t="s">
        <v>135</v>
      </c>
    </row>
    <row r="35" spans="1:5" x14ac:dyDescent="0.2">
      <c r="A35" s="3" t="s">
        <v>136</v>
      </c>
      <c r="B35" s="24">
        <v>6</v>
      </c>
      <c r="C35" s="27"/>
      <c r="D35" s="27"/>
      <c r="E35" t="s">
        <v>137</v>
      </c>
    </row>
    <row r="36" spans="1:5" x14ac:dyDescent="0.2">
      <c r="A36" s="3" t="s">
        <v>138</v>
      </c>
      <c r="B36" s="24">
        <v>6</v>
      </c>
      <c r="C36" s="27"/>
      <c r="D36" s="27"/>
      <c r="E36" t="s">
        <v>139</v>
      </c>
    </row>
    <row r="37" spans="1:5" x14ac:dyDescent="0.2">
      <c r="A37" s="3" t="s">
        <v>140</v>
      </c>
      <c r="B37" s="24">
        <v>6</v>
      </c>
      <c r="C37" s="27"/>
      <c r="D37" s="27"/>
      <c r="E37" t="s">
        <v>141</v>
      </c>
    </row>
    <row r="38" spans="1:5" x14ac:dyDescent="0.2">
      <c r="A38" s="3" t="s">
        <v>142</v>
      </c>
      <c r="B38" s="24">
        <v>6</v>
      </c>
      <c r="C38" s="27"/>
      <c r="D38" s="27"/>
      <c r="E38" t="s">
        <v>143</v>
      </c>
    </row>
    <row r="39" spans="1:5" x14ac:dyDescent="0.2">
      <c r="A39" s="3"/>
      <c r="B39" s="24"/>
      <c r="C39" s="27"/>
      <c r="D39" s="27"/>
    </row>
    <row r="40" spans="1:5" x14ac:dyDescent="0.2">
      <c r="A40" s="3" t="s">
        <v>144</v>
      </c>
      <c r="B40" s="24">
        <v>1</v>
      </c>
      <c r="C40" s="27"/>
      <c r="D40" s="27"/>
      <c r="E40" t="s">
        <v>145</v>
      </c>
    </row>
    <row r="41" spans="1:5" x14ac:dyDescent="0.2">
      <c r="A41" s="3"/>
      <c r="B41" s="24">
        <v>2</v>
      </c>
      <c r="C41" s="27"/>
      <c r="D41" s="27"/>
      <c r="E41" t="s">
        <v>146</v>
      </c>
    </row>
    <row r="42" spans="1:5" x14ac:dyDescent="0.2">
      <c r="A42" s="3"/>
      <c r="B42" s="24">
        <v>3</v>
      </c>
      <c r="C42" s="27"/>
      <c r="D42" s="27"/>
      <c r="E42" t="s">
        <v>147</v>
      </c>
    </row>
    <row r="43" spans="1:5" x14ac:dyDescent="0.2">
      <c r="A43" s="3"/>
      <c r="B43" s="24">
        <v>4</v>
      </c>
      <c r="C43" s="27"/>
      <c r="D43" s="27"/>
      <c r="E43" t="s">
        <v>148</v>
      </c>
    </row>
    <row r="44" spans="1:5" x14ac:dyDescent="0.2">
      <c r="A44" s="3" t="s">
        <v>149</v>
      </c>
      <c r="B44" s="24">
        <v>1</v>
      </c>
      <c r="C44" s="27"/>
      <c r="D44" s="27"/>
      <c r="E44" t="s">
        <v>150</v>
      </c>
    </row>
    <row r="45" spans="1:5" x14ac:dyDescent="0.2">
      <c r="A45" s="3"/>
      <c r="B45" s="24"/>
      <c r="C45" s="27"/>
      <c r="D45" s="27"/>
    </row>
    <row r="46" spans="1:5" x14ac:dyDescent="0.2">
      <c r="A46" s="3" t="s">
        <v>151</v>
      </c>
      <c r="B46" s="24">
        <v>1</v>
      </c>
      <c r="C46" s="27"/>
      <c r="D46" s="27"/>
      <c r="E46" t="s">
        <v>168</v>
      </c>
    </row>
    <row r="47" spans="1:5" x14ac:dyDescent="0.2">
      <c r="A47" s="3"/>
      <c r="B47" s="24">
        <v>2</v>
      </c>
      <c r="C47" s="27"/>
      <c r="D47" s="27"/>
      <c r="E47" t="s">
        <v>146</v>
      </c>
    </row>
    <row r="48" spans="1:5" x14ac:dyDescent="0.2">
      <c r="A48" s="3"/>
      <c r="B48" s="24">
        <v>3</v>
      </c>
      <c r="C48" s="27"/>
      <c r="D48" s="27"/>
      <c r="E48" t="s">
        <v>147</v>
      </c>
    </row>
    <row r="49" spans="1:5" x14ac:dyDescent="0.2">
      <c r="A49" s="3"/>
      <c r="B49" s="24">
        <v>6</v>
      </c>
      <c r="C49" s="27"/>
      <c r="D49" s="27"/>
      <c r="E49" t="s">
        <v>152</v>
      </c>
    </row>
    <row r="50" spans="1:5" x14ac:dyDescent="0.2">
      <c r="A50" s="3" t="s">
        <v>153</v>
      </c>
      <c r="B50" s="24">
        <v>1</v>
      </c>
      <c r="C50" s="27"/>
      <c r="D50" s="27"/>
      <c r="E50" t="s">
        <v>169</v>
      </c>
    </row>
  </sheetData>
  <mergeCells count="1">
    <mergeCell ref="A2:F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E1" sqref="E1"/>
    </sheetView>
  </sheetViews>
  <sheetFormatPr defaultRowHeight="12" x14ac:dyDescent="0.2"/>
  <cols>
    <col min="1" max="1" width="12.83203125" customWidth="1"/>
    <col min="4" max="4" width="36.5" customWidth="1"/>
  </cols>
  <sheetData>
    <row r="1" spans="1:4" x14ac:dyDescent="0.2">
      <c r="A1" t="str">
        <f>ProjectInfo!$C$5</f>
        <v>P5A</v>
      </c>
      <c r="D1" t="str">
        <f>(Levels!$A$3&amp;""&amp;ProjectInfo!$C$18)</f>
        <v>00A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43" workbookViewId="0">
      <selection activeCell="O58" sqref="O58"/>
    </sheetView>
  </sheetViews>
  <sheetFormatPr defaultRowHeight="12" x14ac:dyDescent="0.2"/>
  <cols>
    <col min="1" max="1" width="6.1640625" customWidth="1"/>
    <col min="2" max="2" width="4.1640625" customWidth="1"/>
    <col min="3" max="4" width="30.83203125" customWidth="1"/>
    <col min="5" max="5" width="38.83203125" customWidth="1"/>
    <col min="6" max="6" width="30.83203125" customWidth="1"/>
    <col min="7" max="7" width="4" customWidth="1"/>
    <col min="8" max="8" width="20.1640625" customWidth="1"/>
    <col min="9" max="9" width="4" customWidth="1"/>
  </cols>
  <sheetData>
    <row r="1" spans="1:9" x14ac:dyDescent="0.2">
      <c r="A1" s="3"/>
      <c r="B1" s="24"/>
      <c r="C1" s="24" t="s">
        <v>93</v>
      </c>
      <c r="D1" s="24" t="s">
        <v>94</v>
      </c>
      <c r="E1" s="4" t="s">
        <v>95</v>
      </c>
      <c r="F1" s="24" t="s">
        <v>96</v>
      </c>
    </row>
    <row r="2" spans="1:9" ht="24" customHeight="1" x14ac:dyDescent="0.2">
      <c r="A2" s="45" t="s">
        <v>178</v>
      </c>
      <c r="B2" s="45"/>
      <c r="C2" s="45"/>
      <c r="D2" s="45"/>
      <c r="E2" s="45"/>
      <c r="F2" s="45"/>
    </row>
    <row r="3" spans="1:9" x14ac:dyDescent="0.2">
      <c r="A3" s="32" t="s">
        <v>98</v>
      </c>
      <c r="B3" s="33">
        <v>1</v>
      </c>
      <c r="C3" s="27"/>
      <c r="D3" s="27" t="s">
        <v>0</v>
      </c>
      <c r="E3" t="s">
        <v>99</v>
      </c>
      <c r="G3">
        <v>1</v>
      </c>
      <c r="H3" t="s">
        <v>173</v>
      </c>
      <c r="I3">
        <v>1</v>
      </c>
    </row>
    <row r="4" spans="1:9" x14ac:dyDescent="0.2">
      <c r="A4" s="36"/>
      <c r="B4" s="37"/>
      <c r="C4" s="27"/>
      <c r="D4" s="27"/>
      <c r="G4">
        <v>2</v>
      </c>
      <c r="H4" t="s">
        <v>174</v>
      </c>
      <c r="I4">
        <v>3</v>
      </c>
    </row>
    <row r="5" spans="1:9" x14ac:dyDescent="0.2">
      <c r="A5" s="34" t="s">
        <v>100</v>
      </c>
      <c r="B5" s="35">
        <v>1</v>
      </c>
      <c r="C5" s="27"/>
      <c r="D5" s="27" t="s">
        <v>15</v>
      </c>
      <c r="E5" t="s">
        <v>165</v>
      </c>
      <c r="G5">
        <v>3</v>
      </c>
      <c r="H5" t="s">
        <v>176</v>
      </c>
      <c r="I5">
        <v>4</v>
      </c>
    </row>
    <row r="6" spans="1:9" x14ac:dyDescent="0.2">
      <c r="A6" s="36"/>
      <c r="B6" s="35">
        <v>3</v>
      </c>
      <c r="C6" s="27"/>
      <c r="D6" s="27"/>
      <c r="E6" t="s">
        <v>101</v>
      </c>
      <c r="G6">
        <v>4</v>
      </c>
      <c r="H6" t="s">
        <v>175</v>
      </c>
      <c r="I6">
        <v>5</v>
      </c>
    </row>
    <row r="7" spans="1:9" x14ac:dyDescent="0.2">
      <c r="A7" s="36"/>
      <c r="B7" s="35">
        <v>6</v>
      </c>
      <c r="C7" s="27"/>
      <c r="D7" s="27"/>
      <c r="E7" t="s">
        <v>102</v>
      </c>
      <c r="G7">
        <v>5</v>
      </c>
      <c r="H7" t="s">
        <v>177</v>
      </c>
      <c r="I7">
        <v>2</v>
      </c>
    </row>
    <row r="8" spans="1:9" x14ac:dyDescent="0.2">
      <c r="A8" s="34" t="s">
        <v>103</v>
      </c>
      <c r="B8" s="35">
        <v>1</v>
      </c>
      <c r="C8" s="27"/>
      <c r="D8" s="27" t="s">
        <v>16</v>
      </c>
      <c r="E8" t="s">
        <v>104</v>
      </c>
      <c r="G8">
        <v>6</v>
      </c>
      <c r="H8" t="s">
        <v>172</v>
      </c>
      <c r="I8">
        <v>6</v>
      </c>
    </row>
    <row r="9" spans="1:9" x14ac:dyDescent="0.2">
      <c r="A9" s="3"/>
      <c r="B9" s="24"/>
      <c r="C9" s="27"/>
      <c r="D9" s="27"/>
      <c r="H9" t="s">
        <v>191</v>
      </c>
      <c r="I9">
        <v>7</v>
      </c>
    </row>
    <row r="10" spans="1:9" x14ac:dyDescent="0.2">
      <c r="A10" s="38" t="s">
        <v>92</v>
      </c>
      <c r="B10" s="39">
        <v>1</v>
      </c>
      <c r="C10" s="28"/>
      <c r="D10" s="28" t="s">
        <v>179</v>
      </c>
      <c r="E10" s="28" t="s">
        <v>105</v>
      </c>
      <c r="F10" s="28"/>
    </row>
    <row r="11" spans="1:9" x14ac:dyDescent="0.2">
      <c r="A11" s="36"/>
      <c r="B11" s="39">
        <v>2</v>
      </c>
      <c r="C11" s="27"/>
      <c r="D11" s="27" t="s">
        <v>181</v>
      </c>
    </row>
    <row r="12" spans="1:9" x14ac:dyDescent="0.2">
      <c r="A12" s="36"/>
      <c r="B12" s="39">
        <v>3</v>
      </c>
      <c r="C12" s="28"/>
      <c r="D12" s="28" t="s">
        <v>180</v>
      </c>
      <c r="E12" s="28" t="s">
        <v>106</v>
      </c>
      <c r="F12" s="28"/>
    </row>
    <row r="13" spans="1:9" x14ac:dyDescent="0.2">
      <c r="A13" s="36"/>
      <c r="B13" s="39">
        <v>4</v>
      </c>
      <c r="C13" s="27"/>
      <c r="D13" s="27" t="s">
        <v>182</v>
      </c>
    </row>
    <row r="14" spans="1:9" x14ac:dyDescent="0.2">
      <c r="A14" s="36"/>
      <c r="B14" s="39">
        <v>5</v>
      </c>
      <c r="C14" s="27"/>
      <c r="D14" s="27" t="s">
        <v>183</v>
      </c>
    </row>
    <row r="15" spans="1:9" x14ac:dyDescent="0.2">
      <c r="A15" s="36"/>
      <c r="B15" s="39">
        <v>6</v>
      </c>
      <c r="C15" s="27"/>
      <c r="D15" s="27" t="s">
        <v>184</v>
      </c>
    </row>
    <row r="16" spans="1:9" x14ac:dyDescent="0.2">
      <c r="A16" s="38" t="s">
        <v>97</v>
      </c>
      <c r="B16" s="39">
        <v>1</v>
      </c>
      <c r="C16" s="28"/>
      <c r="D16" s="28" t="s">
        <v>185</v>
      </c>
      <c r="E16" s="28" t="s">
        <v>107</v>
      </c>
      <c r="F16" s="28"/>
    </row>
    <row r="17" spans="1:7" x14ac:dyDescent="0.2">
      <c r="A17" s="36"/>
      <c r="B17" s="39">
        <v>2</v>
      </c>
      <c r="C17" s="27"/>
      <c r="D17" s="27" t="s">
        <v>186</v>
      </c>
    </row>
    <row r="18" spans="1:7" x14ac:dyDescent="0.2">
      <c r="A18" s="36"/>
      <c r="B18" s="39">
        <v>3</v>
      </c>
      <c r="C18" s="28"/>
      <c r="D18" s="28" t="s">
        <v>187</v>
      </c>
      <c r="E18" s="28" t="s">
        <v>108</v>
      </c>
      <c r="F18" s="28"/>
    </row>
    <row r="19" spans="1:7" x14ac:dyDescent="0.2">
      <c r="A19" s="36"/>
      <c r="B19" s="39">
        <v>4</v>
      </c>
      <c r="C19" s="27"/>
      <c r="D19" s="27" t="s">
        <v>188</v>
      </c>
    </row>
    <row r="20" spans="1:7" x14ac:dyDescent="0.2">
      <c r="A20" s="36"/>
      <c r="B20" s="39">
        <v>5</v>
      </c>
      <c r="C20" s="27"/>
      <c r="D20" s="27" t="s">
        <v>189</v>
      </c>
    </row>
    <row r="21" spans="1:7" x14ac:dyDescent="0.2">
      <c r="A21" s="36"/>
      <c r="B21" s="39">
        <v>6</v>
      </c>
      <c r="C21" s="27"/>
      <c r="D21" s="27" t="s">
        <v>190</v>
      </c>
      <c r="E21" t="s">
        <v>109</v>
      </c>
    </row>
    <row r="22" spans="1:7" x14ac:dyDescent="0.2">
      <c r="A22" s="38" t="s">
        <v>110</v>
      </c>
      <c r="B22" s="39">
        <v>1</v>
      </c>
      <c r="C22" s="28"/>
      <c r="D22" s="28" t="s">
        <v>192</v>
      </c>
      <c r="E22" s="28" t="s">
        <v>111</v>
      </c>
      <c r="F22" s="28"/>
    </row>
    <row r="23" spans="1:7" x14ac:dyDescent="0.2">
      <c r="A23" s="36"/>
      <c r="B23" s="39">
        <v>3</v>
      </c>
      <c r="C23" s="28"/>
      <c r="D23" s="28" t="s">
        <v>193</v>
      </c>
      <c r="E23" s="28" t="s">
        <v>112</v>
      </c>
      <c r="F23" s="28"/>
    </row>
    <row r="24" spans="1:7" x14ac:dyDescent="0.2">
      <c r="A24" s="36"/>
      <c r="B24" s="39">
        <v>5</v>
      </c>
      <c r="C24" s="27"/>
      <c r="D24" s="27" t="s">
        <v>194</v>
      </c>
      <c r="E24" t="s">
        <v>113</v>
      </c>
    </row>
    <row r="25" spans="1:7" x14ac:dyDescent="0.2">
      <c r="A25" s="36"/>
      <c r="B25" s="39">
        <v>6</v>
      </c>
      <c r="C25" s="27"/>
      <c r="D25" s="27" t="s">
        <v>195</v>
      </c>
      <c r="E25" t="s">
        <v>114</v>
      </c>
    </row>
    <row r="26" spans="1:7" ht="12.75" x14ac:dyDescent="0.2">
      <c r="A26" s="38" t="s">
        <v>115</v>
      </c>
      <c r="B26" s="39">
        <v>1</v>
      </c>
      <c r="C26" s="28"/>
      <c r="D26" s="28" t="s">
        <v>196</v>
      </c>
      <c r="E26" s="28" t="s">
        <v>116</v>
      </c>
      <c r="F26" s="28"/>
      <c r="G26" s="29"/>
    </row>
    <row r="27" spans="1:7" ht="12.75" x14ac:dyDescent="0.2">
      <c r="A27" s="36"/>
      <c r="B27" s="39">
        <v>3</v>
      </c>
      <c r="C27" s="28"/>
      <c r="D27" s="28" t="s">
        <v>199</v>
      </c>
      <c r="E27" s="28" t="s">
        <v>117</v>
      </c>
      <c r="F27" s="28"/>
      <c r="G27" s="29"/>
    </row>
    <row r="28" spans="1:7" ht="12.75" x14ac:dyDescent="0.2">
      <c r="A28" s="38" t="s">
        <v>118</v>
      </c>
      <c r="B28" s="39">
        <v>1</v>
      </c>
      <c r="C28" s="28"/>
      <c r="D28" s="28" t="s">
        <v>198</v>
      </c>
      <c r="E28" s="28" t="s">
        <v>119</v>
      </c>
      <c r="F28" s="28"/>
      <c r="G28" s="29"/>
    </row>
    <row r="29" spans="1:7" ht="12.75" x14ac:dyDescent="0.2">
      <c r="A29" s="36"/>
      <c r="B29" s="39">
        <v>3</v>
      </c>
      <c r="C29" s="27"/>
      <c r="D29" s="27"/>
      <c r="E29" t="s">
        <v>120</v>
      </c>
      <c r="G29" s="29"/>
    </row>
    <row r="30" spans="1:7" ht="12.75" x14ac:dyDescent="0.2">
      <c r="A30" s="36"/>
      <c r="B30" s="39">
        <v>5</v>
      </c>
      <c r="C30" s="27"/>
      <c r="D30" s="27"/>
      <c r="E30" t="s">
        <v>121</v>
      </c>
      <c r="G30" s="29"/>
    </row>
    <row r="31" spans="1:7" x14ac:dyDescent="0.2">
      <c r="A31" s="38" t="s">
        <v>122</v>
      </c>
      <c r="B31" s="39">
        <v>1</v>
      </c>
      <c r="C31" s="28"/>
      <c r="D31" s="28" t="s">
        <v>197</v>
      </c>
      <c r="E31" s="28" t="s">
        <v>123</v>
      </c>
      <c r="F31" s="28"/>
    </row>
    <row r="32" spans="1:7" x14ac:dyDescent="0.2">
      <c r="A32" s="36"/>
      <c r="B32" s="39">
        <v>6</v>
      </c>
      <c r="C32" s="28"/>
      <c r="D32" s="28" t="s">
        <v>200</v>
      </c>
      <c r="E32" s="28" t="s">
        <v>124</v>
      </c>
      <c r="F32" s="28"/>
    </row>
    <row r="33" spans="1:6" x14ac:dyDescent="0.2">
      <c r="A33" s="38" t="s">
        <v>166</v>
      </c>
      <c r="B33" s="39">
        <v>1</v>
      </c>
      <c r="C33" s="27"/>
      <c r="D33" s="27" t="s">
        <v>17</v>
      </c>
      <c r="E33" t="s">
        <v>167</v>
      </c>
    </row>
    <row r="34" spans="1:6" x14ac:dyDescent="0.2">
      <c r="A34" s="3"/>
      <c r="B34" s="24"/>
      <c r="C34" s="27"/>
      <c r="D34" s="27"/>
    </row>
    <row r="35" spans="1:6" x14ac:dyDescent="0.2">
      <c r="A35" s="30" t="s">
        <v>125</v>
      </c>
      <c r="B35" s="31">
        <v>1</v>
      </c>
      <c r="C35" s="28"/>
      <c r="D35" s="28" t="s">
        <v>242</v>
      </c>
      <c r="E35" s="28" t="s">
        <v>126</v>
      </c>
      <c r="F35" s="28"/>
    </row>
    <row r="36" spans="1:6" x14ac:dyDescent="0.2">
      <c r="A36" s="30" t="s">
        <v>127</v>
      </c>
      <c r="B36" s="31">
        <v>1</v>
      </c>
      <c r="C36" s="28"/>
      <c r="D36" s="28" t="s">
        <v>243</v>
      </c>
      <c r="E36" s="28" t="s">
        <v>128</v>
      </c>
      <c r="F36" s="28"/>
    </row>
    <row r="37" spans="1:6" x14ac:dyDescent="0.2">
      <c r="A37" s="36"/>
      <c r="B37" s="31">
        <v>2</v>
      </c>
      <c r="C37" s="27"/>
      <c r="D37" s="27"/>
      <c r="E37" t="s">
        <v>129</v>
      </c>
    </row>
    <row r="38" spans="1:6" x14ac:dyDescent="0.2">
      <c r="A38" s="36"/>
      <c r="B38" s="31">
        <v>6</v>
      </c>
      <c r="C38" s="27"/>
      <c r="D38" s="27"/>
      <c r="E38" t="s">
        <v>130</v>
      </c>
    </row>
    <row r="39" spans="1:6" x14ac:dyDescent="0.2">
      <c r="A39" s="30" t="s">
        <v>131</v>
      </c>
      <c r="B39" s="31">
        <v>1</v>
      </c>
      <c r="C39" s="28"/>
      <c r="D39" s="28" t="s">
        <v>244</v>
      </c>
      <c r="E39" s="28" t="s">
        <v>132</v>
      </c>
      <c r="F39" s="28"/>
    </row>
    <row r="40" spans="1:6" x14ac:dyDescent="0.2">
      <c r="A40" s="36"/>
      <c r="B40" s="31">
        <v>6</v>
      </c>
      <c r="C40" s="27"/>
      <c r="D40" s="27"/>
      <c r="E40" t="s">
        <v>133</v>
      </c>
    </row>
    <row r="41" spans="1:6" x14ac:dyDescent="0.2">
      <c r="A41" s="30" t="s">
        <v>134</v>
      </c>
      <c r="B41" s="31">
        <v>6</v>
      </c>
      <c r="C41" s="27"/>
      <c r="D41" s="27"/>
      <c r="E41" t="s">
        <v>135</v>
      </c>
    </row>
    <row r="42" spans="1:6" x14ac:dyDescent="0.2">
      <c r="A42" s="30" t="s">
        <v>136</v>
      </c>
      <c r="B42" s="31">
        <v>6</v>
      </c>
      <c r="C42" s="27"/>
      <c r="D42" s="27"/>
      <c r="E42" t="s">
        <v>137</v>
      </c>
    </row>
    <row r="43" spans="1:6" x14ac:dyDescent="0.2">
      <c r="A43" s="38" t="s">
        <v>138</v>
      </c>
      <c r="B43" s="39">
        <v>6</v>
      </c>
      <c r="C43" s="27"/>
      <c r="D43" s="27"/>
      <c r="E43" t="s">
        <v>139</v>
      </c>
    </row>
    <row r="44" spans="1:6" x14ac:dyDescent="0.2">
      <c r="A44" s="30" t="s">
        <v>140</v>
      </c>
      <c r="B44" s="31">
        <v>6</v>
      </c>
      <c r="C44" s="27"/>
      <c r="D44" s="27"/>
      <c r="E44" t="s">
        <v>141</v>
      </c>
    </row>
    <row r="45" spans="1:6" x14ac:dyDescent="0.2">
      <c r="A45" s="30" t="s">
        <v>142</v>
      </c>
      <c r="B45" s="31">
        <v>6</v>
      </c>
      <c r="C45" s="27"/>
      <c r="D45" s="27"/>
      <c r="E45" t="s">
        <v>143</v>
      </c>
    </row>
    <row r="46" spans="1:6" ht="24" customHeight="1" x14ac:dyDescent="0.2">
      <c r="A46" s="45" t="s">
        <v>239</v>
      </c>
      <c r="B46" s="45"/>
      <c r="C46" s="45"/>
      <c r="D46" s="45"/>
      <c r="E46" s="45"/>
      <c r="F46" s="45"/>
    </row>
    <row r="47" spans="1:6" x14ac:dyDescent="0.2">
      <c r="A47" s="32" t="s">
        <v>144</v>
      </c>
      <c r="B47" s="33">
        <v>1</v>
      </c>
      <c r="C47" s="28"/>
      <c r="D47" s="28" t="s">
        <v>210</v>
      </c>
      <c r="E47" s="28" t="s">
        <v>145</v>
      </c>
      <c r="F47" s="28"/>
    </row>
    <row r="48" spans="1:6" x14ac:dyDescent="0.2">
      <c r="A48" s="36"/>
      <c r="B48" s="33">
        <v>3</v>
      </c>
      <c r="C48" s="28"/>
      <c r="D48" s="28" t="s">
        <v>211</v>
      </c>
      <c r="E48" s="28" t="s">
        <v>146</v>
      </c>
      <c r="F48" s="28"/>
    </row>
    <row r="49" spans="1:6" x14ac:dyDescent="0.2">
      <c r="A49" s="36"/>
      <c r="B49" s="33">
        <v>4</v>
      </c>
      <c r="C49" s="28"/>
      <c r="D49" s="28" t="s">
        <v>212</v>
      </c>
      <c r="E49" s="28" t="s">
        <v>147</v>
      </c>
      <c r="F49" s="28"/>
    </row>
    <row r="50" spans="1:6" x14ac:dyDescent="0.2">
      <c r="A50" s="36"/>
      <c r="B50" s="33">
        <v>5</v>
      </c>
      <c r="C50" s="28"/>
      <c r="D50" s="28" t="s">
        <v>213</v>
      </c>
      <c r="E50" s="28" t="s">
        <v>148</v>
      </c>
      <c r="F50" s="28"/>
    </row>
    <row r="51" spans="1:6" x14ac:dyDescent="0.2">
      <c r="A51" s="36"/>
      <c r="B51" s="33">
        <v>6</v>
      </c>
      <c r="C51" s="28"/>
      <c r="D51" s="28" t="s">
        <v>214</v>
      </c>
      <c r="E51" s="28"/>
      <c r="F51" s="28"/>
    </row>
    <row r="52" spans="1:6" x14ac:dyDescent="0.2">
      <c r="A52" s="32" t="s">
        <v>149</v>
      </c>
      <c r="B52" s="33">
        <v>1</v>
      </c>
      <c r="C52" s="28"/>
      <c r="D52" s="28" t="s">
        <v>215</v>
      </c>
      <c r="E52" s="28" t="s">
        <v>150</v>
      </c>
      <c r="F52" s="28"/>
    </row>
    <row r="53" spans="1:6" x14ac:dyDescent="0.2">
      <c r="A53" s="36"/>
      <c r="B53" s="33">
        <v>4</v>
      </c>
      <c r="C53" s="28"/>
      <c r="D53" s="28" t="s">
        <v>216</v>
      </c>
      <c r="E53" s="28"/>
      <c r="F53" s="28"/>
    </row>
    <row r="54" spans="1:6" x14ac:dyDescent="0.2">
      <c r="A54" s="36"/>
      <c r="B54" s="33">
        <v>5</v>
      </c>
      <c r="C54" s="28"/>
      <c r="D54" s="28" t="s">
        <v>217</v>
      </c>
      <c r="E54" s="28"/>
      <c r="F54" s="28"/>
    </row>
    <row r="55" spans="1:6" x14ac:dyDescent="0.2">
      <c r="A55" s="36"/>
      <c r="B55" s="33">
        <v>6</v>
      </c>
      <c r="C55" s="28"/>
      <c r="D55" s="28" t="s">
        <v>218</v>
      </c>
      <c r="E55" s="28"/>
      <c r="F55" s="28"/>
    </row>
    <row r="56" spans="1:6" x14ac:dyDescent="0.2">
      <c r="A56" s="36"/>
      <c r="B56" s="33">
        <v>7</v>
      </c>
      <c r="C56" s="28"/>
      <c r="D56" s="28" t="s">
        <v>219</v>
      </c>
      <c r="E56" s="28"/>
      <c r="F56" s="28"/>
    </row>
    <row r="57" spans="1:6" ht="6" customHeight="1" x14ac:dyDescent="0.2">
      <c r="A57" s="3"/>
      <c r="B57" s="24"/>
      <c r="C57" s="27"/>
      <c r="D57" s="27"/>
    </row>
    <row r="58" spans="1:6" x14ac:dyDescent="0.2">
      <c r="A58" s="38" t="s">
        <v>151</v>
      </c>
      <c r="B58" s="39">
        <v>1</v>
      </c>
      <c r="C58" s="28"/>
      <c r="D58" s="28" t="s">
        <v>245</v>
      </c>
      <c r="E58" s="28"/>
      <c r="F58" s="28"/>
    </row>
    <row r="59" spans="1:6" x14ac:dyDescent="0.2">
      <c r="A59" s="36"/>
      <c r="B59" s="39">
        <v>3</v>
      </c>
      <c r="C59" s="28"/>
      <c r="D59" s="28" t="s">
        <v>246</v>
      </c>
      <c r="E59" s="28"/>
      <c r="F59" s="28"/>
    </row>
    <row r="60" spans="1:6" x14ac:dyDescent="0.2">
      <c r="A60" s="36"/>
      <c r="B60" s="39">
        <v>5</v>
      </c>
      <c r="C60" s="28"/>
      <c r="D60" s="28" t="s">
        <v>247</v>
      </c>
      <c r="E60" s="28"/>
      <c r="F60" s="28"/>
    </row>
    <row r="61" spans="1:6" x14ac:dyDescent="0.2">
      <c r="A61" s="36"/>
      <c r="B61" s="39">
        <v>6</v>
      </c>
      <c r="C61" s="28"/>
      <c r="D61" s="28" t="s">
        <v>248</v>
      </c>
      <c r="E61" s="28"/>
      <c r="F61" s="28"/>
    </row>
    <row r="62" spans="1:6" x14ac:dyDescent="0.2">
      <c r="A62" s="38" t="s">
        <v>153</v>
      </c>
      <c r="B62" s="39">
        <v>1</v>
      </c>
      <c r="C62" s="28"/>
      <c r="D62" s="28" t="s">
        <v>249</v>
      </c>
      <c r="E62" s="28"/>
      <c r="F62" s="28"/>
    </row>
    <row r="63" spans="1:6" x14ac:dyDescent="0.2">
      <c r="A63" s="36"/>
      <c r="B63" s="39">
        <v>3</v>
      </c>
      <c r="C63" s="28"/>
      <c r="D63" s="28" t="s">
        <v>250</v>
      </c>
      <c r="E63" s="28"/>
      <c r="F63" s="28"/>
    </row>
    <row r="64" spans="1:6" x14ac:dyDescent="0.2">
      <c r="A64" s="36"/>
      <c r="B64" s="39">
        <v>5</v>
      </c>
      <c r="C64" s="28"/>
      <c r="D64" s="28" t="s">
        <v>251</v>
      </c>
      <c r="E64" s="28"/>
      <c r="F64" s="28"/>
    </row>
    <row r="65" spans="1:6" x14ac:dyDescent="0.2">
      <c r="A65" s="36"/>
      <c r="B65" s="39">
        <v>6</v>
      </c>
      <c r="C65" s="28"/>
      <c r="D65" s="28" t="s">
        <v>252</v>
      </c>
      <c r="E65" s="28"/>
      <c r="F65" s="28"/>
    </row>
    <row r="66" spans="1:6" ht="24" customHeight="1" x14ac:dyDescent="0.2">
      <c r="A66" s="45" t="s">
        <v>240</v>
      </c>
      <c r="B66" s="45"/>
      <c r="C66" s="45"/>
      <c r="D66" s="45"/>
      <c r="E66" s="45"/>
      <c r="F66" s="45"/>
    </row>
    <row r="67" spans="1:6" x14ac:dyDescent="0.2">
      <c r="A67" s="32" t="s">
        <v>201</v>
      </c>
      <c r="B67" s="42">
        <v>2</v>
      </c>
      <c r="C67" s="28"/>
      <c r="D67" s="28" t="s">
        <v>220</v>
      </c>
      <c r="E67" s="28"/>
      <c r="F67" s="28"/>
    </row>
    <row r="68" spans="1:6" x14ac:dyDescent="0.2">
      <c r="A68" s="41"/>
      <c r="B68" s="42">
        <v>3</v>
      </c>
      <c r="C68" s="28"/>
      <c r="D68" s="28" t="s">
        <v>221</v>
      </c>
      <c r="E68" s="28"/>
      <c r="F68" s="28"/>
    </row>
    <row r="69" spans="1:6" x14ac:dyDescent="0.2">
      <c r="A69" s="41"/>
      <c r="B69" s="42">
        <v>4</v>
      </c>
      <c r="C69" s="28"/>
      <c r="D69" s="28" t="s">
        <v>222</v>
      </c>
      <c r="E69" s="28"/>
      <c r="F69" s="28"/>
    </row>
    <row r="70" spans="1:6" x14ac:dyDescent="0.2">
      <c r="A70" s="41"/>
      <c r="B70" s="42">
        <v>5</v>
      </c>
      <c r="C70" s="28"/>
      <c r="D70" s="28" t="s">
        <v>223</v>
      </c>
      <c r="E70" s="28"/>
      <c r="F70" s="28"/>
    </row>
    <row r="71" spans="1:6" x14ac:dyDescent="0.2">
      <c r="A71" s="41"/>
      <c r="B71" s="42">
        <v>6</v>
      </c>
      <c r="C71" s="28"/>
      <c r="D71" s="28" t="s">
        <v>224</v>
      </c>
      <c r="E71" s="28"/>
      <c r="F71" s="28"/>
    </row>
    <row r="72" spans="1:6" x14ac:dyDescent="0.2">
      <c r="A72" s="32" t="s">
        <v>202</v>
      </c>
      <c r="B72" s="42">
        <v>2</v>
      </c>
      <c r="C72" s="28"/>
      <c r="D72" s="28" t="s">
        <v>225</v>
      </c>
      <c r="E72" s="28"/>
      <c r="F72" s="28"/>
    </row>
    <row r="73" spans="1:6" x14ac:dyDescent="0.2">
      <c r="B73" s="42">
        <v>3</v>
      </c>
      <c r="C73" s="28"/>
      <c r="D73" s="28" t="s">
        <v>226</v>
      </c>
      <c r="E73" s="28"/>
      <c r="F73" s="28"/>
    </row>
    <row r="74" spans="1:6" x14ac:dyDescent="0.2">
      <c r="B74" s="42">
        <v>4</v>
      </c>
      <c r="C74" s="28"/>
      <c r="D74" s="28" t="s">
        <v>227</v>
      </c>
      <c r="E74" s="28"/>
      <c r="F74" s="28"/>
    </row>
    <row r="75" spans="1:6" x14ac:dyDescent="0.2">
      <c r="B75" s="42">
        <v>5</v>
      </c>
      <c r="C75" s="28"/>
      <c r="D75" s="28" t="s">
        <v>228</v>
      </c>
      <c r="E75" s="28"/>
      <c r="F75" s="28"/>
    </row>
    <row r="76" spans="1:6" x14ac:dyDescent="0.2">
      <c r="B76" s="42">
        <v>6</v>
      </c>
      <c r="C76" s="28"/>
      <c r="D76" s="28" t="s">
        <v>229</v>
      </c>
      <c r="E76" s="28"/>
      <c r="F76" s="28"/>
    </row>
    <row r="77" spans="1:6" ht="6" customHeight="1" x14ac:dyDescent="0.2"/>
    <row r="78" spans="1:6" x14ac:dyDescent="0.2">
      <c r="A78" s="38" t="s">
        <v>203</v>
      </c>
      <c r="B78" s="40">
        <v>2</v>
      </c>
      <c r="C78" s="28"/>
      <c r="D78" s="28" t="s">
        <v>253</v>
      </c>
      <c r="E78" s="28"/>
      <c r="F78" s="28"/>
    </row>
    <row r="79" spans="1:6" x14ac:dyDescent="0.2">
      <c r="B79" s="40">
        <v>3</v>
      </c>
      <c r="C79" s="28"/>
      <c r="D79" s="28" t="s">
        <v>254</v>
      </c>
      <c r="E79" s="28"/>
      <c r="F79" s="28"/>
    </row>
    <row r="80" spans="1:6" x14ac:dyDescent="0.2">
      <c r="B80" s="40">
        <v>4</v>
      </c>
      <c r="C80" s="28"/>
      <c r="D80" s="28" t="s">
        <v>255</v>
      </c>
      <c r="E80" s="28"/>
      <c r="F80" s="28"/>
    </row>
    <row r="81" spans="1:6" x14ac:dyDescent="0.2">
      <c r="B81" s="40">
        <v>5</v>
      </c>
      <c r="C81" s="28"/>
      <c r="D81" s="28" t="s">
        <v>256</v>
      </c>
      <c r="E81" s="28"/>
      <c r="F81" s="28"/>
    </row>
    <row r="82" spans="1:6" x14ac:dyDescent="0.2">
      <c r="B82" s="40">
        <v>6</v>
      </c>
      <c r="C82" s="28"/>
      <c r="D82" s="28" t="s">
        <v>257</v>
      </c>
      <c r="E82" s="28"/>
      <c r="F82" s="28"/>
    </row>
    <row r="83" spans="1:6" x14ac:dyDescent="0.2">
      <c r="A83" s="38" t="s">
        <v>204</v>
      </c>
      <c r="B83" s="40">
        <v>2</v>
      </c>
      <c r="C83" s="28"/>
      <c r="D83" s="28" t="s">
        <v>258</v>
      </c>
      <c r="E83" s="28"/>
      <c r="F83" s="28"/>
    </row>
    <row r="84" spans="1:6" x14ac:dyDescent="0.2">
      <c r="B84" s="40">
        <v>3</v>
      </c>
      <c r="C84" s="28"/>
      <c r="D84" s="28" t="s">
        <v>259</v>
      </c>
      <c r="E84" s="28"/>
      <c r="F84" s="28"/>
    </row>
    <row r="85" spans="1:6" x14ac:dyDescent="0.2">
      <c r="B85" s="40">
        <v>4</v>
      </c>
      <c r="C85" s="28"/>
      <c r="D85" s="28" t="s">
        <v>260</v>
      </c>
      <c r="E85" s="28"/>
      <c r="F85" s="28"/>
    </row>
    <row r="86" spans="1:6" x14ac:dyDescent="0.2">
      <c r="B86" s="40">
        <v>5</v>
      </c>
      <c r="C86" s="28"/>
      <c r="D86" s="28" t="s">
        <v>261</v>
      </c>
      <c r="E86" s="28"/>
      <c r="F86" s="28"/>
    </row>
    <row r="87" spans="1:6" x14ac:dyDescent="0.2">
      <c r="B87" s="40">
        <v>6</v>
      </c>
      <c r="C87" s="28"/>
      <c r="D87" s="28" t="s">
        <v>262</v>
      </c>
      <c r="E87" s="28"/>
      <c r="F87" s="28"/>
    </row>
    <row r="88" spans="1:6" ht="24" customHeight="1" x14ac:dyDescent="0.2">
      <c r="A88" s="45" t="s">
        <v>241</v>
      </c>
      <c r="B88" s="45"/>
      <c r="C88" s="45"/>
      <c r="D88" s="45"/>
      <c r="E88" s="45"/>
      <c r="F88" s="45"/>
    </row>
    <row r="89" spans="1:6" x14ac:dyDescent="0.2">
      <c r="A89" s="38" t="s">
        <v>205</v>
      </c>
      <c r="B89" s="40">
        <v>2</v>
      </c>
      <c r="C89" s="28"/>
      <c r="D89" s="28" t="s">
        <v>234</v>
      </c>
      <c r="E89" s="28"/>
      <c r="F89" s="28"/>
    </row>
    <row r="90" spans="1:6" x14ac:dyDescent="0.2">
      <c r="B90" s="40">
        <v>3</v>
      </c>
      <c r="C90" s="28"/>
      <c r="D90" s="28" t="s">
        <v>235</v>
      </c>
      <c r="E90" s="28"/>
      <c r="F90" s="28"/>
    </row>
    <row r="91" spans="1:6" x14ac:dyDescent="0.2">
      <c r="B91" s="40">
        <v>4</v>
      </c>
      <c r="C91" s="28"/>
      <c r="D91" s="28" t="s">
        <v>236</v>
      </c>
      <c r="E91" s="28"/>
      <c r="F91" s="28"/>
    </row>
    <row r="92" spans="1:6" x14ac:dyDescent="0.2">
      <c r="B92" s="40">
        <v>5</v>
      </c>
      <c r="C92" s="28"/>
      <c r="D92" s="28" t="s">
        <v>237</v>
      </c>
      <c r="E92" s="28"/>
      <c r="F92" s="28"/>
    </row>
    <row r="93" spans="1:6" x14ac:dyDescent="0.2">
      <c r="B93" s="40">
        <v>6</v>
      </c>
      <c r="C93" s="28"/>
      <c r="D93" s="28" t="s">
        <v>238</v>
      </c>
      <c r="E93" s="28"/>
      <c r="F93" s="28"/>
    </row>
    <row r="94" spans="1:6" x14ac:dyDescent="0.2">
      <c r="A94" s="38" t="s">
        <v>206</v>
      </c>
      <c r="B94" s="40">
        <v>2</v>
      </c>
      <c r="C94" s="28"/>
      <c r="D94" s="28" t="s">
        <v>209</v>
      </c>
      <c r="E94" s="28"/>
      <c r="F94" s="28"/>
    </row>
    <row r="95" spans="1:6" x14ac:dyDescent="0.2">
      <c r="B95" s="40">
        <v>3</v>
      </c>
      <c r="C95" s="28"/>
      <c r="D95" s="28" t="s">
        <v>230</v>
      </c>
      <c r="E95" s="28"/>
      <c r="F95" s="28"/>
    </row>
    <row r="96" spans="1:6" x14ac:dyDescent="0.2">
      <c r="B96" s="40">
        <v>4</v>
      </c>
      <c r="C96" s="28"/>
      <c r="D96" s="28" t="s">
        <v>231</v>
      </c>
      <c r="E96" s="28"/>
      <c r="F96" s="28"/>
    </row>
    <row r="97" spans="1:6" x14ac:dyDescent="0.2">
      <c r="B97" s="40">
        <v>5</v>
      </c>
      <c r="C97" s="28"/>
      <c r="D97" s="28" t="s">
        <v>232</v>
      </c>
      <c r="E97" s="28"/>
      <c r="F97" s="28"/>
    </row>
    <row r="98" spans="1:6" x14ac:dyDescent="0.2">
      <c r="B98" s="40">
        <v>6</v>
      </c>
      <c r="C98" s="28"/>
      <c r="D98" s="28" t="s">
        <v>233</v>
      </c>
      <c r="E98" s="28"/>
      <c r="F98" s="28"/>
    </row>
    <row r="99" spans="1:6" ht="6" customHeight="1" x14ac:dyDescent="0.2"/>
    <row r="100" spans="1:6" x14ac:dyDescent="0.2">
      <c r="A100" s="32" t="s">
        <v>207</v>
      </c>
      <c r="B100" s="42">
        <v>2</v>
      </c>
      <c r="C100" s="28"/>
      <c r="D100" s="28" t="s">
        <v>234</v>
      </c>
      <c r="E100" s="28"/>
      <c r="F100" s="28"/>
    </row>
    <row r="101" spans="1:6" x14ac:dyDescent="0.2">
      <c r="B101" s="42">
        <v>3</v>
      </c>
      <c r="C101" s="28"/>
      <c r="D101" s="28" t="s">
        <v>235</v>
      </c>
      <c r="E101" s="28"/>
      <c r="F101" s="28"/>
    </row>
    <row r="102" spans="1:6" x14ac:dyDescent="0.2">
      <c r="B102" s="42">
        <v>4</v>
      </c>
      <c r="C102" s="28"/>
      <c r="D102" s="28" t="s">
        <v>236</v>
      </c>
      <c r="E102" s="28"/>
      <c r="F102" s="28"/>
    </row>
    <row r="103" spans="1:6" x14ac:dyDescent="0.2">
      <c r="B103" s="42">
        <v>5</v>
      </c>
      <c r="C103" s="28"/>
      <c r="D103" s="28" t="s">
        <v>237</v>
      </c>
      <c r="E103" s="28"/>
      <c r="F103" s="28"/>
    </row>
    <row r="104" spans="1:6" x14ac:dyDescent="0.2">
      <c r="B104" s="42">
        <v>6</v>
      </c>
      <c r="C104" s="28"/>
      <c r="D104" s="28" t="s">
        <v>238</v>
      </c>
      <c r="E104" s="28"/>
      <c r="F104" s="28"/>
    </row>
    <row r="105" spans="1:6" x14ac:dyDescent="0.2">
      <c r="A105" s="43" t="s">
        <v>208</v>
      </c>
      <c r="B105" s="42">
        <v>2</v>
      </c>
      <c r="C105" s="28"/>
      <c r="D105" s="28" t="s">
        <v>209</v>
      </c>
      <c r="E105" s="28"/>
      <c r="F105" s="28"/>
    </row>
    <row r="106" spans="1:6" x14ac:dyDescent="0.2">
      <c r="B106" s="42">
        <v>3</v>
      </c>
      <c r="C106" s="28"/>
      <c r="D106" s="28" t="s">
        <v>230</v>
      </c>
      <c r="E106" s="28"/>
      <c r="F106" s="28"/>
    </row>
    <row r="107" spans="1:6" x14ac:dyDescent="0.2">
      <c r="B107" s="42">
        <v>4</v>
      </c>
      <c r="C107" s="28"/>
      <c r="D107" s="28" t="s">
        <v>231</v>
      </c>
      <c r="E107" s="28"/>
      <c r="F107" s="28"/>
    </row>
    <row r="108" spans="1:6" x14ac:dyDescent="0.2">
      <c r="B108" s="42">
        <v>5</v>
      </c>
      <c r="C108" s="28"/>
      <c r="D108" s="28" t="s">
        <v>232</v>
      </c>
      <c r="E108" s="28"/>
      <c r="F108" s="28"/>
    </row>
    <row r="109" spans="1:6" x14ac:dyDescent="0.2">
      <c r="B109" s="42">
        <v>6</v>
      </c>
      <c r="C109" s="28"/>
      <c r="D109" s="28" t="s">
        <v>233</v>
      </c>
      <c r="E109" s="28"/>
      <c r="F109" s="28"/>
    </row>
  </sheetData>
  <mergeCells count="4">
    <mergeCell ref="A2:F2"/>
    <mergeCell ref="A46:F46"/>
    <mergeCell ref="A66:F66"/>
    <mergeCell ref="A88:F8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ProjectInfo</vt:lpstr>
      <vt:lpstr>Levels</vt:lpstr>
      <vt:lpstr>Worksets</vt:lpstr>
      <vt:lpstr>Sheets</vt:lpstr>
      <vt:lpstr>Create</vt:lpstr>
      <vt:lpstr>ListOfViews</vt:lpstr>
      <vt:lpstr>ViewNames-Plans</vt:lpstr>
      <vt:lpstr>ViewBrowser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Gytis</dc:creator>
  <cp:lastModifiedBy>Gytis</cp:lastModifiedBy>
  <dcterms:created xsi:type="dcterms:W3CDTF">2016-03-12T14:16:27Z</dcterms:created>
  <dcterms:modified xsi:type="dcterms:W3CDTF">2016-11-01T15:57:57Z</dcterms:modified>
</cp:coreProperties>
</file>